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tti\Documents\IT-Stammtisch\Excel\"/>
    </mc:Choice>
  </mc:AlternateContent>
  <bookViews>
    <workbookView xWindow="360" yWindow="375" windowWidth="18675" windowHeight="7710" firstSheet="5" activeTab="7"/>
  </bookViews>
  <sheets>
    <sheet name="Tabellen erstellen" sheetId="8" r:id="rId1"/>
    <sheet name="kopieren, ausschneiden" sheetId="6" r:id="rId2"/>
    <sheet name="Zellen automatisch füllen" sheetId="4" r:id="rId3"/>
    <sheet name="Grundrechenarten neu" sheetId="12" r:id="rId4"/>
    <sheet name="Summe - Summewenn" sheetId="1" r:id="rId5"/>
    <sheet name="Spalteninhalte teilen" sheetId="5" r:id="rId6"/>
    <sheet name="Verknüpfen von Text" sheetId="10" r:id="rId7"/>
    <sheet name="sortieren und filtern" sheetId="7" r:id="rId8"/>
    <sheet name="Funktionen" sheetId="2" r:id="rId9"/>
    <sheet name="Aufgabe" sheetId="11" r:id="rId10"/>
  </sheets>
  <definedNames>
    <definedName name="_xlnm._FilterDatabase" localSheetId="7" hidden="1">'sortieren und filtern'!$A$14:$E$22</definedName>
    <definedName name="Jahr">'sortieren und filtern'!$E$1</definedName>
    <definedName name="Jahreszahl">'sortieren und filtern'!$A$27</definedName>
  </definedNames>
  <calcPr calcId="162913"/>
</workbook>
</file>

<file path=xl/calcChain.xml><?xml version="1.0" encoding="utf-8"?>
<calcChain xmlns="http://schemas.openxmlformats.org/spreadsheetml/2006/main">
  <c r="C13" i="11" l="1"/>
  <c r="E12" i="11"/>
  <c r="C12" i="11"/>
  <c r="E11" i="11"/>
  <c r="C11" i="11"/>
  <c r="E10" i="11"/>
  <c r="C10" i="11"/>
  <c r="E9" i="11"/>
  <c r="C9" i="11"/>
  <c r="E8" i="11"/>
  <c r="C8" i="11"/>
  <c r="E7" i="11"/>
  <c r="C7" i="11"/>
  <c r="E6" i="11"/>
  <c r="C6" i="11"/>
  <c r="E5" i="11"/>
  <c r="C5" i="11"/>
  <c r="E4" i="11"/>
  <c r="C4" i="11"/>
  <c r="C3" i="11"/>
  <c r="E3" i="11" s="1"/>
  <c r="E2" i="11"/>
  <c r="E14" i="11" l="1"/>
  <c r="D24" i="12" l="1"/>
  <c r="D23" i="12"/>
  <c r="D22" i="12"/>
  <c r="D21" i="12"/>
  <c r="D20" i="12"/>
  <c r="D16" i="12"/>
  <c r="D15" i="12"/>
  <c r="D14" i="12"/>
  <c r="D7" i="12"/>
  <c r="D6" i="12"/>
  <c r="D5" i="12"/>
  <c r="D4" i="12"/>
  <c r="D4" i="10" l="1"/>
  <c r="E4" i="10"/>
  <c r="B20" i="2"/>
  <c r="B13" i="2"/>
  <c r="B12" i="2"/>
  <c r="B11" i="2"/>
  <c r="B10" i="2"/>
  <c r="B8" i="2"/>
  <c r="B9" i="2" s="1"/>
  <c r="C29" i="7" l="1"/>
  <c r="C32" i="7"/>
  <c r="C31" i="7"/>
  <c r="C30" i="7"/>
  <c r="D41" i="6" l="1"/>
  <c r="E41" i="6"/>
  <c r="C41" i="6"/>
  <c r="B41" i="6"/>
  <c r="B28" i="4" l="1"/>
  <c r="A10" i="4"/>
  <c r="C4" i="4"/>
  <c r="E4" i="4" s="1"/>
  <c r="B23" i="1"/>
  <c r="B32" i="1"/>
  <c r="B28" i="1"/>
  <c r="B6" i="1" l="1"/>
  <c r="B22" i="1"/>
  <c r="B14" i="1"/>
  <c r="B25" i="1" s="1"/>
</calcChain>
</file>

<file path=xl/sharedStrings.xml><?xml version="1.0" encoding="utf-8"?>
<sst xmlns="http://schemas.openxmlformats.org/spreadsheetml/2006/main" count="436" uniqueCount="282">
  <si>
    <t>Betrag</t>
  </si>
  <si>
    <t>Äpfel</t>
  </si>
  <si>
    <t>Orangen</t>
  </si>
  <si>
    <t>Bananen</t>
  </si>
  <si>
    <t>Zitronen</t>
  </si>
  <si>
    <t>Artikel</t>
  </si>
  <si>
    <t xml:space="preserve"> &lt;50</t>
  </si>
  <si>
    <t>&gt;50</t>
  </si>
  <si>
    <t>Summe</t>
  </si>
  <si>
    <t>Summe alle</t>
  </si>
  <si>
    <t>Summe-Funktion: =SUMME(B2:B5)</t>
  </si>
  <si>
    <t>addieren der Werte aus den Zellen B2, B3, B4 und B5</t>
  </si>
  <si>
    <t>addieren der Werte aus den Zellen B6, B14 und B22</t>
  </si>
  <si>
    <t>Summe-Funktion: =SUMME(B6; B14;B22)</t>
  </si>
  <si>
    <t>Summe-Funktion: =SUMME(B2:B5;B10:B13;B18:B21)</t>
  </si>
  <si>
    <t>addieren der Werte aus den Zellen B2, B3, B4 und B5 + B10, B11, B12 und B13 + B18, B19, B20 und B21</t>
  </si>
  <si>
    <t>Summe der Ergebnisse</t>
  </si>
  <si>
    <t>Summe alle + 100</t>
  </si>
  <si>
    <t>addieren der Werte aus den Zellen B2, B3, B4 und B5 + B10, B11, B12 und B13 + B18, B19, B20 und B21 + 100</t>
  </si>
  <si>
    <t>Summe-Funktion: =SUMME(B2:B5;B10:B13;B18:B21;100)</t>
  </si>
  <si>
    <t>addieren der Werte aus den Zellen B10, B11, B12 und B13 und wenn der Wert kleiner als 50 ist</t>
  </si>
  <si>
    <t>SummeWenn-Funktion: =SUMMEWENN(B10:B13;"&lt;50")</t>
  </si>
  <si>
    <t>SummeWenn-Funktion: =SUMMEWENN(B18:B21;"&gt;50")</t>
  </si>
  <si>
    <t>addieren der Werte aus den Zellen B18, B19, B20 und B21 und wenn der Wert größer als 50 ist</t>
  </si>
  <si>
    <t>&gt;=50</t>
  </si>
  <si>
    <t>SummeWenn-Funktion: =SUMMEWENN(B18:B21;"&gt;=50")</t>
  </si>
  <si>
    <t>Wert1</t>
  </si>
  <si>
    <t>Wert2</t>
  </si>
  <si>
    <t>Wert4</t>
  </si>
  <si>
    <t>Ergebnis</t>
  </si>
  <si>
    <t>ZwSumme</t>
  </si>
  <si>
    <t>Zelle C2 auswählen und den Cursor auf der unteren rechten Ecke der</t>
  </si>
  <si>
    <t>Zelle ruhen lassen, bis er zum Kreuz wird</t>
  </si>
  <si>
    <t>nun das Kreuz anklicken und 4 Zellen nach unten ziehen</t>
  </si>
  <si>
    <r>
      <rPr>
        <b/>
        <sz val="11"/>
        <color theme="3"/>
        <rFont val="Calibri"/>
        <family val="2"/>
      </rPr>
      <t xml:space="preserve">❶ </t>
    </r>
    <r>
      <rPr>
        <b/>
        <sz val="11"/>
        <color theme="3"/>
        <rFont val="Calibri"/>
        <family val="2"/>
        <scheme val="minor"/>
      </rPr>
      <t>automatisch nach unten ausfüllen:</t>
    </r>
  </si>
  <si>
    <t>Aufgabe: Zelle E2 nach unten ausfüllen</t>
  </si>
  <si>
    <r>
      <rPr>
        <b/>
        <sz val="11"/>
        <color theme="3"/>
        <rFont val="Calibri"/>
        <family val="2"/>
      </rPr>
      <t xml:space="preserve">❷ </t>
    </r>
    <r>
      <rPr>
        <b/>
        <sz val="11"/>
        <color theme="3"/>
        <rFont val="Calibri"/>
        <family val="2"/>
        <scheme val="minor"/>
      </rPr>
      <t>automatisch nach rechts ausfüllen:</t>
    </r>
  </si>
  <si>
    <t>Zelle A8 auswählen und den Cursor auf der unteren rechten Ecke der</t>
  </si>
  <si>
    <t>nun das Kreuz anklicken und 4 Zellen nach rechts ziehen</t>
  </si>
  <si>
    <t>Excel füllt die Zellen automatisch mit den Summen oder Text nach unten</t>
  </si>
  <si>
    <t>Excel füllt die Zellen automatisch mit den Summen oder Text nach rechts</t>
  </si>
  <si>
    <t>Ausfüllen einer Datenreihe</t>
  </si>
  <si>
    <t>Januar</t>
  </si>
  <si>
    <t>Woche 1</t>
  </si>
  <si>
    <t>Obst</t>
  </si>
  <si>
    <t>Gemüse</t>
  </si>
  <si>
    <t>Fleisch</t>
  </si>
  <si>
    <t>Woche 2</t>
  </si>
  <si>
    <t>Woche 3</t>
  </si>
  <si>
    <t>Woche 4</t>
  </si>
  <si>
    <t>unteren rechten Ecke zum Kreuz wird</t>
  </si>
  <si>
    <t>Datenreihe "Monat/Wochen" automatisch ausfüllen:</t>
  </si>
  <si>
    <t>Zellen A23 bis A28 auswählen und den Cursor ruhen lassen, bis er in der</t>
  </si>
  <si>
    <t>nun das Kreuz anklicken und einige Zellen nach unten ziehen</t>
  </si>
  <si>
    <t>Excel erkennt die Datenreihe und füllt die Zellen automatisch</t>
  </si>
  <si>
    <t>Aufgabe: Zelle B28 nach rechts ausfüllen</t>
  </si>
  <si>
    <t>E-Mail</t>
  </si>
  <si>
    <t>Vorname</t>
  </si>
  <si>
    <t>Name</t>
  </si>
  <si>
    <t>Toni.Müller@t-online.de</t>
  </si>
  <si>
    <t>Max.Mustermann@gmx.de</t>
  </si>
  <si>
    <t>Marius.Müller-Westernhagen@t-online.de</t>
  </si>
  <si>
    <t>Toni</t>
  </si>
  <si>
    <t>Müller</t>
  </si>
  <si>
    <t>Luzia.Meier@t-online.de</t>
  </si>
  <si>
    <t>Provider</t>
  </si>
  <si>
    <t>t-online.de</t>
  </si>
  <si>
    <t>Spalteninhalte teilen</t>
  </si>
  <si>
    <t xml:space="preserve">         den 1. Datensatz komplett ein</t>
  </si>
  <si>
    <t>1.2 - gehen Sie mit dem Cursor auf die Zelle B4 und drücken</t>
  </si>
  <si>
    <t>Müller, Toni</t>
  </si>
  <si>
    <t>Mustermann, Max</t>
  </si>
  <si>
    <t>Müller-Westernhagen, Marius</t>
  </si>
  <si>
    <t>Meier, Luzia</t>
  </si>
  <si>
    <t>Excel füllt die Zellen automatisch mit den Inhalten</t>
  </si>
  <si>
    <r>
      <rPr>
        <b/>
        <sz val="11"/>
        <color theme="3"/>
        <rFont val="Calibri"/>
        <family val="2"/>
      </rPr>
      <t xml:space="preserve">❶ </t>
    </r>
    <r>
      <rPr>
        <b/>
        <sz val="11"/>
        <color theme="3"/>
        <rFont val="Calibri"/>
        <family val="2"/>
        <scheme val="minor"/>
      </rPr>
      <t>Inhalte aus Spalte A per Blitzvorschau übernehmen:</t>
    </r>
  </si>
  <si>
    <t>1.1 - geben Sie in der Spalten "Vorname, Name und Provider"</t>
  </si>
  <si>
    <t>1.3 - verfahren Sie mit den Zellen C4 und D4 entsprechend</t>
  </si>
  <si>
    <t>Vor- und Zuname</t>
  </si>
  <si>
    <r>
      <rPr>
        <b/>
        <sz val="11"/>
        <color theme="3"/>
        <rFont val="Calibri"/>
        <family val="2"/>
      </rPr>
      <t xml:space="preserve">❷ </t>
    </r>
    <r>
      <rPr>
        <b/>
        <sz val="11"/>
        <color theme="3"/>
        <rFont val="Calibri"/>
        <family val="2"/>
        <scheme val="minor"/>
      </rPr>
      <t>Inhalte aus Spalte A per "Text in Spalten" übernehmen:</t>
    </r>
  </si>
  <si>
    <r>
      <t>2.2 - Registerkarte "</t>
    </r>
    <r>
      <rPr>
        <b/>
        <sz val="11"/>
        <color theme="1"/>
        <rFont val="Calibri"/>
        <family val="2"/>
        <scheme val="minor"/>
      </rPr>
      <t>Daten</t>
    </r>
    <r>
      <rPr>
        <sz val="11"/>
        <color theme="1"/>
        <rFont val="Calibri"/>
        <family val="2"/>
        <scheme val="minor"/>
      </rPr>
      <t>" auswählen</t>
    </r>
  </si>
  <si>
    <r>
      <t xml:space="preserve">2.1 - Zellen </t>
    </r>
    <r>
      <rPr>
        <b/>
        <sz val="11"/>
        <color theme="1"/>
        <rFont val="Calibri"/>
        <family val="2"/>
        <scheme val="minor"/>
      </rPr>
      <t>A18 bis A21</t>
    </r>
    <r>
      <rPr>
        <sz val="11"/>
        <color theme="1"/>
        <rFont val="Calibri"/>
        <family val="2"/>
        <scheme val="minor"/>
      </rPr>
      <t xml:space="preserve"> auswählen</t>
    </r>
  </si>
  <si>
    <r>
      <t>2.3 - dort "</t>
    </r>
    <r>
      <rPr>
        <b/>
        <sz val="11"/>
        <color theme="1"/>
        <rFont val="Calibri"/>
        <family val="2"/>
        <scheme val="minor"/>
      </rPr>
      <t>Text in Spalten</t>
    </r>
    <r>
      <rPr>
        <sz val="11"/>
        <color theme="1"/>
        <rFont val="Calibri"/>
        <family val="2"/>
        <scheme val="minor"/>
      </rPr>
      <t>" auswählen. Achten Sie darauf, dass</t>
    </r>
  </si>
  <si>
    <r>
      <t xml:space="preserve">         "</t>
    </r>
    <r>
      <rPr>
        <b/>
        <sz val="11"/>
        <color theme="1"/>
        <rFont val="Calibri"/>
        <family val="2"/>
        <scheme val="minor"/>
      </rPr>
      <t>getrennt"</t>
    </r>
    <r>
      <rPr>
        <sz val="11"/>
        <color theme="1"/>
        <rFont val="Calibri"/>
        <family val="2"/>
        <scheme val="minor"/>
      </rPr>
      <t xml:space="preserve"> ausgewählt ist und klicken Sie "</t>
    </r>
    <r>
      <rPr>
        <b/>
        <sz val="11"/>
        <color theme="1"/>
        <rFont val="Calibri"/>
        <family val="2"/>
        <scheme val="minor"/>
      </rPr>
      <t>weiter"</t>
    </r>
  </si>
  <si>
    <r>
      <t xml:space="preserve">2.4 - unter </t>
    </r>
    <r>
      <rPr>
        <b/>
        <sz val="11"/>
        <color theme="1"/>
        <rFont val="Calibri"/>
        <family val="2"/>
        <scheme val="minor"/>
      </rPr>
      <t>"Trennzeichen"</t>
    </r>
    <r>
      <rPr>
        <sz val="11"/>
        <color theme="1"/>
        <rFont val="Calibri"/>
        <family val="2"/>
        <scheme val="minor"/>
      </rPr>
      <t xml:space="preserve"> muss das Kontrollkästchen</t>
    </r>
  </si>
  <si>
    <r>
      <t xml:space="preserve">          "</t>
    </r>
    <r>
      <rPr>
        <b/>
        <sz val="11"/>
        <color theme="1"/>
        <rFont val="Calibri"/>
        <family val="2"/>
        <scheme val="minor"/>
      </rPr>
      <t>Komma</t>
    </r>
    <r>
      <rPr>
        <sz val="11"/>
        <color theme="1"/>
        <rFont val="Calibri"/>
        <family val="2"/>
        <scheme val="minor"/>
      </rPr>
      <t>" als einiziges ausgewählt sein und klicken Sie</t>
    </r>
  </si>
  <si>
    <r>
      <t xml:space="preserve">          "</t>
    </r>
    <r>
      <rPr>
        <b/>
        <sz val="11"/>
        <color theme="1"/>
        <rFont val="Calibri"/>
        <family val="2"/>
        <scheme val="minor"/>
      </rPr>
      <t>weiter</t>
    </r>
    <r>
      <rPr>
        <sz val="11"/>
        <color theme="1"/>
        <rFont val="Calibri"/>
        <family val="2"/>
        <scheme val="minor"/>
      </rPr>
      <t>"</t>
    </r>
  </si>
  <si>
    <r>
      <t>2.5 - klicken Sie auf die Option "</t>
    </r>
    <r>
      <rPr>
        <b/>
        <sz val="11"/>
        <color theme="1"/>
        <rFont val="Calibri"/>
        <family val="2"/>
        <scheme val="minor"/>
      </rPr>
      <t>Standard</t>
    </r>
    <r>
      <rPr>
        <sz val="11"/>
        <color theme="1"/>
        <rFont val="Calibri"/>
        <family val="2"/>
        <scheme val="minor"/>
      </rPr>
      <t>" und geben im Feld</t>
    </r>
  </si>
  <si>
    <r>
      <t>2.6 - klicken Sie dann auch "</t>
    </r>
    <r>
      <rPr>
        <b/>
        <sz val="11"/>
        <color theme="1"/>
        <rFont val="Calibri"/>
        <family val="2"/>
        <scheme val="minor"/>
      </rPr>
      <t>fertigstellen</t>
    </r>
    <r>
      <rPr>
        <sz val="11"/>
        <color theme="1"/>
        <rFont val="Calibri"/>
        <family val="2"/>
        <scheme val="minor"/>
      </rPr>
      <t>"</t>
    </r>
  </si>
  <si>
    <t>Zellen automatisch ausfüllen - Ausfüllkästchen zum Kopieren der Zellen</t>
  </si>
  <si>
    <t>Vertauschen der Position von Daten</t>
  </si>
  <si>
    <t>Geflügel</t>
  </si>
  <si>
    <t>1. Woche</t>
  </si>
  <si>
    <t>2. Woche</t>
  </si>
  <si>
    <t>3. Woche</t>
  </si>
  <si>
    <t>4. Woche</t>
  </si>
  <si>
    <t>Sollen Zeilen oder Spalten vertauscht werden, spricht man in Excel von transponieren.</t>
  </si>
  <si>
    <r>
      <t xml:space="preserve">❷ in der </t>
    </r>
    <r>
      <rPr>
        <b/>
        <sz val="11"/>
        <color theme="1"/>
        <rFont val="Calibri"/>
        <family val="2"/>
      </rPr>
      <t xml:space="preserve">Registerkarte Start </t>
    </r>
    <r>
      <rPr>
        <sz val="11"/>
        <color theme="1"/>
        <rFont val="Calibri"/>
        <family val="2"/>
      </rPr>
      <t xml:space="preserve">auf das </t>
    </r>
    <r>
      <rPr>
        <b/>
        <sz val="11"/>
        <color theme="1"/>
        <rFont val="Calibri"/>
        <family val="2"/>
      </rPr>
      <t>Symbol ausschneiden</t>
    </r>
    <r>
      <rPr>
        <sz val="11"/>
        <color theme="1"/>
        <rFont val="Calibri"/>
        <family val="2"/>
      </rPr>
      <t xml:space="preserve"> klicken</t>
    </r>
  </si>
  <si>
    <r>
      <t xml:space="preserve">❶ </t>
    </r>
    <r>
      <rPr>
        <b/>
        <sz val="11"/>
        <color theme="1"/>
        <rFont val="Calibri"/>
        <family val="2"/>
      </rPr>
      <t>Spalte E</t>
    </r>
    <r>
      <rPr>
        <sz val="11"/>
        <color theme="1"/>
        <rFont val="Calibri"/>
        <family val="2"/>
      </rPr>
      <t xml:space="preserve"> durch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anklicken </t>
    </r>
    <r>
      <rPr>
        <b/>
        <sz val="11"/>
        <color theme="1"/>
        <rFont val="Calibri"/>
        <family val="2"/>
      </rPr>
      <t>E markieren</t>
    </r>
  </si>
  <si>
    <r>
      <t xml:space="preserve">❸ </t>
    </r>
    <r>
      <rPr>
        <b/>
        <sz val="11"/>
        <color theme="1"/>
        <rFont val="Calibri"/>
        <family val="2"/>
      </rPr>
      <t>Spalte D</t>
    </r>
    <r>
      <rPr>
        <sz val="11"/>
        <color theme="1"/>
        <rFont val="Calibri"/>
        <family val="2"/>
      </rPr>
      <t xml:space="preserve"> durch anklicken </t>
    </r>
    <r>
      <rPr>
        <b/>
        <sz val="11"/>
        <color theme="1"/>
        <rFont val="Calibri"/>
        <family val="2"/>
      </rPr>
      <t>D markieren</t>
    </r>
  </si>
  <si>
    <t>Registerkarte Start</t>
  </si>
  <si>
    <t>ausschneiden - entfernt die Auswahl und kopiert diese in die Zwischenablage</t>
  </si>
  <si>
    <t>kopieren - kopiert die Auswahl</t>
  </si>
  <si>
    <t>einfügen - fügt den Inhalt aus der Zwischenablage ein</t>
  </si>
  <si>
    <t>Format übertragen - überträgt die Formatierung auf ausgewählte Bereiche</t>
  </si>
  <si>
    <t>Tastenkombination:</t>
  </si>
  <si>
    <t>Zellen, eine oder mehrere neue Zeilen oder Spalten einfügen</t>
  </si>
  <si>
    <t>Zellen, eine oder mehrere Zeilen oder Spalten löschen</t>
  </si>
  <si>
    <t>neue Zelle</t>
  </si>
  <si>
    <t>Beispiele:</t>
  </si>
  <si>
    <t>neue Zeile</t>
  </si>
  <si>
    <t>neue Spalte</t>
  </si>
  <si>
    <t>❶ Zelle, Zeile oder Spalte markieren</t>
  </si>
  <si>
    <t>Datenreihen sortieren und filtern</t>
  </si>
  <si>
    <t>Abteilung</t>
  </si>
  <si>
    <t>Kategorie</t>
  </si>
  <si>
    <t>Februar</t>
  </si>
  <si>
    <t>März</t>
  </si>
  <si>
    <t>Fleischwaren</t>
  </si>
  <si>
    <t>Backwaren</t>
  </si>
  <si>
    <t>Obst und Gemüse</t>
  </si>
  <si>
    <t>Feinkost</t>
  </si>
  <si>
    <t>Rindfleisch</t>
  </si>
  <si>
    <t>Brot</t>
  </si>
  <si>
    <t>Gewürze</t>
  </si>
  <si>
    <t>Schwein</t>
  </si>
  <si>
    <t>Brötchen</t>
  </si>
  <si>
    <t>Asia</t>
  </si>
  <si>
    <t>Aufgabe: Sortieren der Daten nach Abteilungen</t>
  </si>
  <si>
    <r>
      <rPr>
        <b/>
        <sz val="11"/>
        <color theme="1"/>
        <rFont val="Calibri"/>
        <family val="2"/>
        <scheme val="minor"/>
      </rPr>
      <t>Aufgabe</t>
    </r>
    <r>
      <rPr>
        <sz val="11"/>
        <color theme="1"/>
        <rFont val="Calibri"/>
        <family val="2"/>
        <scheme val="minor"/>
      </rPr>
      <t xml:space="preserve">: Versetzen der </t>
    </r>
    <r>
      <rPr>
        <b/>
        <sz val="11"/>
        <color theme="1"/>
        <rFont val="Calibri"/>
        <family val="2"/>
        <scheme val="minor"/>
      </rPr>
      <t>Spalte E nach Spalte D</t>
    </r>
  </si>
  <si>
    <r>
      <t xml:space="preserve">❶ die </t>
    </r>
    <r>
      <rPr>
        <b/>
        <sz val="11"/>
        <color theme="1"/>
        <rFont val="Calibri"/>
        <family val="2"/>
      </rPr>
      <t>Zellen 4 bis 11</t>
    </r>
    <r>
      <rPr>
        <sz val="11"/>
        <color theme="1"/>
        <rFont val="Calibri"/>
        <family val="2"/>
      </rPr>
      <t xml:space="preserve"> der </t>
    </r>
    <r>
      <rPr>
        <b/>
        <sz val="11"/>
        <color theme="1"/>
        <rFont val="Calibri"/>
        <family val="2"/>
      </rPr>
      <t>Spalte A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markieren</t>
    </r>
  </si>
  <si>
    <r>
      <t xml:space="preserve">❷ in der </t>
    </r>
    <r>
      <rPr>
        <b/>
        <sz val="11"/>
        <color theme="1"/>
        <rFont val="Calibri"/>
        <family val="2"/>
      </rPr>
      <t xml:space="preserve">Registerkarte Start </t>
    </r>
    <r>
      <rPr>
        <sz val="11"/>
        <color theme="1"/>
        <rFont val="Calibri"/>
        <family val="2"/>
      </rPr>
      <t>auf "</t>
    </r>
    <r>
      <rPr>
        <b/>
        <sz val="11"/>
        <color theme="1"/>
        <rFont val="Calibri"/>
        <family val="2"/>
      </rPr>
      <t>Sortieren und Filtern</t>
    </r>
    <r>
      <rPr>
        <sz val="11"/>
        <color theme="1"/>
        <rFont val="Calibri"/>
        <family val="2"/>
      </rPr>
      <t>" klicken</t>
    </r>
  </si>
  <si>
    <r>
      <t xml:space="preserve">❹ </t>
    </r>
    <r>
      <rPr>
        <b/>
        <sz val="11"/>
        <color theme="1"/>
        <rFont val="Calibri"/>
        <family val="2"/>
      </rPr>
      <t>Sortierwarnung</t>
    </r>
    <r>
      <rPr>
        <sz val="11"/>
        <color theme="1"/>
        <rFont val="Calibri"/>
        <family val="2"/>
      </rPr>
      <t xml:space="preserve"> mit "</t>
    </r>
    <r>
      <rPr>
        <b/>
        <sz val="11"/>
        <color theme="1"/>
        <rFont val="Calibri"/>
        <family val="2"/>
      </rPr>
      <t>Markierung erweitern</t>
    </r>
    <r>
      <rPr>
        <sz val="11"/>
        <color theme="1"/>
        <rFont val="Calibri"/>
        <family val="2"/>
      </rPr>
      <t>" bestätigen</t>
    </r>
  </si>
  <si>
    <r>
      <t xml:space="preserve">❶ </t>
    </r>
    <r>
      <rPr>
        <b/>
        <sz val="11"/>
        <color theme="1"/>
        <rFont val="Calibri"/>
        <family val="2"/>
      </rPr>
      <t>alle Zellen</t>
    </r>
    <r>
      <rPr>
        <sz val="11"/>
        <color theme="1"/>
        <rFont val="Calibri"/>
        <family val="2"/>
      </rPr>
      <t xml:space="preserve"> der Tabelle </t>
    </r>
    <r>
      <rPr>
        <b/>
        <sz val="11"/>
        <color theme="1"/>
        <rFont val="Calibri"/>
        <family val="2"/>
      </rPr>
      <t>markieren</t>
    </r>
  </si>
  <si>
    <r>
      <t>❸ "</t>
    </r>
    <r>
      <rPr>
        <b/>
        <sz val="11"/>
        <color theme="1"/>
        <rFont val="Calibri"/>
        <family val="2"/>
      </rPr>
      <t>Filtern</t>
    </r>
    <r>
      <rPr>
        <sz val="11"/>
        <color theme="1"/>
        <rFont val="Calibri"/>
        <family val="2"/>
      </rPr>
      <t>" auswählen</t>
    </r>
  </si>
  <si>
    <r>
      <t>❸ "</t>
    </r>
    <r>
      <rPr>
        <b/>
        <sz val="11"/>
        <color theme="1"/>
        <rFont val="Calibri"/>
        <family val="2"/>
      </rPr>
      <t>von A bis Z sortieren</t>
    </r>
    <r>
      <rPr>
        <sz val="11"/>
        <color theme="1"/>
        <rFont val="Calibri"/>
        <family val="2"/>
      </rPr>
      <t>" auswählen</t>
    </r>
  </si>
  <si>
    <t>Aufgabe: Filtern der Daten nach Kategorie</t>
  </si>
  <si>
    <r>
      <t xml:space="preserve">❹ </t>
    </r>
    <r>
      <rPr>
        <b/>
        <sz val="11"/>
        <color theme="1"/>
        <rFont val="Calibri"/>
        <family val="2"/>
      </rPr>
      <t>in der obersten Zeile erscheinen nun die Filterschaltflächen</t>
    </r>
  </si>
  <si>
    <r>
      <t xml:space="preserve">❺ durch anklicken der </t>
    </r>
    <r>
      <rPr>
        <b/>
        <sz val="11"/>
        <color theme="1"/>
        <rFont val="Calibri"/>
        <family val="2"/>
      </rPr>
      <t>Filterschaltfläche</t>
    </r>
    <r>
      <rPr>
        <sz val="11"/>
        <color theme="1"/>
        <rFont val="Calibri"/>
        <family val="2"/>
      </rPr>
      <t xml:space="preserve"> in der Zelle "</t>
    </r>
    <r>
      <rPr>
        <b/>
        <sz val="11"/>
        <color theme="1"/>
        <rFont val="Calibri"/>
        <family val="2"/>
      </rPr>
      <t>Kategorie</t>
    </r>
    <r>
      <rPr>
        <sz val="11"/>
        <color theme="1"/>
        <rFont val="Calibri"/>
        <family val="2"/>
      </rPr>
      <t>"</t>
    </r>
  </si>
  <si>
    <r>
      <t xml:space="preserve">      öffnet sich ein Auswahlfenster. Jetzt kann der Filter "</t>
    </r>
    <r>
      <rPr>
        <b/>
        <sz val="11"/>
        <color theme="1"/>
        <rFont val="Calibri"/>
        <family val="2"/>
      </rPr>
      <t>Alles auswählen</t>
    </r>
    <r>
      <rPr>
        <sz val="11"/>
        <color theme="1"/>
        <rFont val="Calibri"/>
        <family val="2"/>
      </rPr>
      <t xml:space="preserve">" </t>
    </r>
  </si>
  <si>
    <t xml:space="preserve">      deaktiviert werden und neue Filter gesetzt werden</t>
  </si>
  <si>
    <t>Filter wieder löschen:</t>
  </si>
  <si>
    <r>
      <t xml:space="preserve">Eine beliebige Zelle innerhalb der Tabelle markieren und in der </t>
    </r>
    <r>
      <rPr>
        <b/>
        <sz val="11"/>
        <color theme="1"/>
        <rFont val="Calibri"/>
        <family val="2"/>
        <scheme val="minor"/>
      </rPr>
      <t>Registerkarte Start</t>
    </r>
    <r>
      <rPr>
        <sz val="11"/>
        <color theme="1"/>
        <rFont val="Calibri"/>
        <family val="2"/>
        <scheme val="minor"/>
      </rPr>
      <t xml:space="preserve"> auf "</t>
    </r>
    <r>
      <rPr>
        <b/>
        <sz val="11"/>
        <color theme="1"/>
        <rFont val="Calibri"/>
        <family val="2"/>
        <scheme val="minor"/>
      </rPr>
      <t>Sortieren und Filtern</t>
    </r>
    <r>
      <rPr>
        <sz val="11"/>
        <color theme="1"/>
        <rFont val="Calibri"/>
        <family val="2"/>
        <scheme val="minor"/>
      </rPr>
      <t>" klicken und "</t>
    </r>
    <r>
      <rPr>
        <b/>
        <sz val="11"/>
        <color theme="1"/>
        <rFont val="Calibri"/>
        <family val="2"/>
        <scheme val="minor"/>
      </rPr>
      <t>Filtern</t>
    </r>
    <r>
      <rPr>
        <sz val="11"/>
        <color theme="1"/>
        <rFont val="Calibri"/>
        <family val="2"/>
        <scheme val="minor"/>
      </rPr>
      <t>" auswählen.</t>
    </r>
  </si>
  <si>
    <t>Geburtsdatum</t>
  </si>
  <si>
    <t>Alter</t>
  </si>
  <si>
    <t>Anton</t>
  </si>
  <si>
    <t>Erika</t>
  </si>
  <si>
    <t>Lisa</t>
  </si>
  <si>
    <t>Aufgabe: Sortieren der Daten nach Datum</t>
  </si>
  <si>
    <r>
      <t xml:space="preserve">❶ </t>
    </r>
    <r>
      <rPr>
        <b/>
        <sz val="11"/>
        <color theme="1"/>
        <rFont val="Calibri"/>
        <family val="2"/>
      </rPr>
      <t>eine Zelle mit Inhalt Datum</t>
    </r>
    <r>
      <rPr>
        <sz val="11"/>
        <color theme="1"/>
        <rFont val="Calibri"/>
        <family val="2"/>
      </rPr>
      <t xml:space="preserve"> der Tabelle </t>
    </r>
    <r>
      <rPr>
        <b/>
        <sz val="11"/>
        <color theme="1"/>
        <rFont val="Calibri"/>
        <family val="2"/>
      </rPr>
      <t>markieren</t>
    </r>
  </si>
  <si>
    <r>
      <t>❷ mit der linken Maustaste "</t>
    </r>
    <r>
      <rPr>
        <b/>
        <sz val="11"/>
        <color theme="1"/>
        <rFont val="Calibri"/>
        <family val="2"/>
      </rPr>
      <t>Sortieren nach Datum</t>
    </r>
    <r>
      <rPr>
        <sz val="11"/>
        <color theme="1"/>
        <rFont val="Calibri"/>
        <family val="2"/>
      </rPr>
      <t>" wählen</t>
    </r>
  </si>
  <si>
    <t>Tag</t>
  </si>
  <si>
    <t>Monat</t>
  </si>
  <si>
    <t>STRG und X</t>
  </si>
  <si>
    <t>STRG und C</t>
  </si>
  <si>
    <t>STRG und V</t>
  </si>
  <si>
    <t>STRG und +</t>
  </si>
  <si>
    <t>STRG und -</t>
  </si>
  <si>
    <r>
      <t>❷ mit der Tastenkombination "</t>
    </r>
    <r>
      <rPr>
        <b/>
        <sz val="11"/>
        <color theme="1"/>
        <rFont val="Calibri"/>
        <family val="2"/>
      </rPr>
      <t>STRG und +"</t>
    </r>
    <r>
      <rPr>
        <sz val="11"/>
        <color theme="1"/>
        <rFont val="Calibri"/>
        <family val="2"/>
      </rPr>
      <t xml:space="preserve"> oder "</t>
    </r>
    <r>
      <rPr>
        <b/>
        <sz val="11"/>
        <color theme="1"/>
        <rFont val="Calibri"/>
        <family val="2"/>
      </rPr>
      <t>STRG und -"</t>
    </r>
    <r>
      <rPr>
        <sz val="11"/>
        <color theme="1"/>
        <rFont val="Calibri"/>
        <family val="2"/>
      </rPr>
      <t xml:space="preserve"> neue Zellen, Zeilen oder Spalten </t>
    </r>
    <r>
      <rPr>
        <b/>
        <sz val="11"/>
        <color theme="1"/>
        <rFont val="Calibri"/>
        <family val="2"/>
      </rPr>
      <t>einfüge</t>
    </r>
    <r>
      <rPr>
        <sz val="11"/>
        <color theme="1"/>
        <rFont val="Calibri"/>
        <family val="2"/>
      </rPr>
      <t>n bzw.</t>
    </r>
    <r>
      <rPr>
        <b/>
        <sz val="11"/>
        <color theme="1"/>
        <rFont val="Calibri"/>
        <family val="2"/>
      </rPr>
      <t xml:space="preserve"> löschen</t>
    </r>
  </si>
  <si>
    <r>
      <t>❹ mit der Tastenkombination "</t>
    </r>
    <r>
      <rPr>
        <b/>
        <sz val="11"/>
        <color theme="1"/>
        <rFont val="Calibri"/>
        <family val="2"/>
      </rPr>
      <t>STRG und +"</t>
    </r>
    <r>
      <rPr>
        <sz val="11"/>
        <color theme="1"/>
        <rFont val="Calibri"/>
        <family val="2"/>
      </rPr>
      <t xml:space="preserve"> die Spalte E an neuer Stelle einfügen</t>
    </r>
  </si>
  <si>
    <r>
      <t xml:space="preserve">         die Tastenkombination für die Blitzvorschau "</t>
    </r>
    <r>
      <rPr>
        <b/>
        <sz val="11"/>
        <color theme="1"/>
        <rFont val="Calibri"/>
        <family val="2"/>
        <scheme val="minor"/>
      </rPr>
      <t>STRG und E"</t>
    </r>
  </si>
  <si>
    <r>
      <t xml:space="preserve">          </t>
    </r>
    <r>
      <rPr>
        <b/>
        <sz val="11"/>
        <color theme="1"/>
        <rFont val="Calibri"/>
        <family val="2"/>
        <scheme val="minor"/>
      </rPr>
      <t>Zielbereich</t>
    </r>
    <r>
      <rPr>
        <sz val="11"/>
        <color theme="1"/>
        <rFont val="Calibri"/>
        <family val="2"/>
        <scheme val="minor"/>
      </rPr>
      <t xml:space="preserve">  "</t>
    </r>
    <r>
      <rPr>
        <b/>
        <sz val="11"/>
        <color theme="1"/>
        <rFont val="Calibri"/>
        <family val="2"/>
        <scheme val="minor"/>
      </rPr>
      <t>$B$18"</t>
    </r>
    <r>
      <rPr>
        <sz val="11"/>
        <color theme="1"/>
        <rFont val="Calibri"/>
        <family val="2"/>
        <scheme val="minor"/>
      </rPr>
      <t xml:space="preserve"> ein. </t>
    </r>
  </si>
  <si>
    <t>Manfred</t>
  </si>
  <si>
    <t>❸ die Zellen werden nach Datum (JAHR) auf- bzw. absteigend sortiert</t>
  </si>
  <si>
    <r>
      <rPr>
        <b/>
        <sz val="11"/>
        <color theme="3"/>
        <rFont val="Calibri"/>
        <family val="2"/>
        <scheme val="minor"/>
      </rPr>
      <t>Sortierung rückgängig machen</t>
    </r>
    <r>
      <rPr>
        <sz val="11"/>
        <color theme="3"/>
        <rFont val="Calibri"/>
        <family val="2"/>
        <scheme val="minor"/>
      </rPr>
      <t xml:space="preserve"> = Tastenkombination "</t>
    </r>
    <r>
      <rPr>
        <b/>
        <sz val="11"/>
        <color theme="3"/>
        <rFont val="Calibri"/>
        <family val="2"/>
        <scheme val="minor"/>
      </rPr>
      <t>STRG und Z</t>
    </r>
    <r>
      <rPr>
        <sz val="11"/>
        <color theme="3"/>
        <rFont val="Calibri"/>
        <family val="2"/>
        <scheme val="minor"/>
      </rPr>
      <t>"</t>
    </r>
  </si>
  <si>
    <r>
      <t xml:space="preserve">❺ die Daten nach den Spalten </t>
    </r>
    <r>
      <rPr>
        <b/>
        <sz val="11"/>
        <color theme="1"/>
        <rFont val="Calibri"/>
        <family val="2"/>
        <scheme val="minor"/>
      </rPr>
      <t>D und E sortieren</t>
    </r>
    <r>
      <rPr>
        <sz val="11"/>
        <color theme="1"/>
        <rFont val="Calibri"/>
        <family val="2"/>
        <scheme val="minor"/>
      </rPr>
      <t xml:space="preserve">  - FERTIG!</t>
    </r>
  </si>
  <si>
    <r>
      <t xml:space="preserve">❹ für die Sortierung nach </t>
    </r>
    <r>
      <rPr>
        <b/>
        <sz val="11"/>
        <color theme="1"/>
        <rFont val="Calibri"/>
        <family val="2"/>
        <scheme val="minor"/>
      </rPr>
      <t>Tag/Monat</t>
    </r>
    <r>
      <rPr>
        <sz val="11"/>
        <color theme="1"/>
        <rFont val="Calibri"/>
        <family val="2"/>
        <scheme val="minor"/>
      </rPr>
      <t xml:space="preserve"> = zwei neue Spalten hinzufügen und</t>
    </r>
  </si>
  <si>
    <r>
      <t xml:space="preserve">       mit der  Tastenkombination "</t>
    </r>
    <r>
      <rPr>
        <b/>
        <sz val="11"/>
        <color theme="1"/>
        <rFont val="Calibri"/>
        <family val="2"/>
        <scheme val="minor"/>
      </rPr>
      <t xml:space="preserve">STRG und E" </t>
    </r>
    <r>
      <rPr>
        <sz val="11"/>
        <color theme="1"/>
        <rFont val="Calibri"/>
        <family val="2"/>
        <scheme val="minor"/>
      </rPr>
      <t xml:space="preserve">füllen. </t>
    </r>
    <r>
      <rPr>
        <sz val="8"/>
        <color theme="1"/>
        <rFont val="Calibri"/>
        <family val="2"/>
        <scheme val="minor"/>
      </rPr>
      <t>(Siehe "Spalteninhalte teilen")</t>
    </r>
  </si>
  <si>
    <t>❼</t>
  </si>
  <si>
    <t>❽</t>
  </si>
  <si>
    <t>❾</t>
  </si>
  <si>
    <t>❿</t>
  </si>
  <si>
    <r>
      <t xml:space="preserve">❶ </t>
    </r>
    <r>
      <rPr>
        <b/>
        <sz val="11"/>
        <color theme="1"/>
        <rFont val="Calibri"/>
        <family val="2"/>
      </rPr>
      <t/>
    </r>
  </si>
  <si>
    <r>
      <t xml:space="preserve">❸ </t>
    </r>
    <r>
      <rPr>
        <b/>
        <sz val="11"/>
        <color theme="1"/>
        <rFont val="Calibri"/>
        <family val="2"/>
      </rPr>
      <t/>
    </r>
  </si>
  <si>
    <r>
      <t xml:space="preserve">❹ </t>
    </r>
    <r>
      <rPr>
        <b/>
        <sz val="11"/>
        <color theme="1"/>
        <rFont val="Calibri"/>
        <family val="2"/>
        <scheme val="minor"/>
      </rPr>
      <t/>
    </r>
  </si>
  <si>
    <r>
      <t xml:space="preserve">❺ </t>
    </r>
    <r>
      <rPr>
        <b/>
        <sz val="11"/>
        <color theme="1"/>
        <rFont val="Calibri"/>
        <family val="2"/>
        <scheme val="minor"/>
      </rPr>
      <t/>
    </r>
  </si>
  <si>
    <r>
      <t xml:space="preserve">❻ </t>
    </r>
    <r>
      <rPr>
        <b/>
        <sz val="11"/>
        <color theme="1"/>
        <rFont val="Calibri"/>
        <family val="2"/>
      </rPr>
      <t/>
    </r>
  </si>
  <si>
    <t>Aufgabe: Eine Tabellen erstellen</t>
  </si>
  <si>
    <r>
      <rPr>
        <b/>
        <sz val="11"/>
        <color theme="1"/>
        <rFont val="Calibri"/>
        <family val="2"/>
      </rPr>
      <t>eine Zelle</t>
    </r>
    <r>
      <rPr>
        <sz val="11"/>
        <color theme="1"/>
        <rFont val="Calibri"/>
        <family val="2"/>
      </rPr>
      <t xml:space="preserve"> der vorgegebenen Daten auswählen und  in der </t>
    </r>
    <r>
      <rPr>
        <b/>
        <sz val="11"/>
        <color theme="1"/>
        <rFont val="Calibri"/>
        <family val="2"/>
      </rPr>
      <t>Registerkarte "Einfügen"</t>
    </r>
    <r>
      <rPr>
        <sz val="11"/>
        <color theme="1"/>
        <rFont val="Calibri"/>
        <family val="2"/>
      </rPr>
      <t xml:space="preserve"> auf die </t>
    </r>
    <r>
      <rPr>
        <b/>
        <sz val="11"/>
        <color theme="1"/>
        <rFont val="Calibri"/>
        <family val="2"/>
      </rPr>
      <t xml:space="preserve">Schaltfläche "Tabelle" </t>
    </r>
    <r>
      <rPr>
        <sz val="11"/>
        <color theme="1"/>
        <rFont val="Calibri"/>
        <family val="2"/>
      </rPr>
      <t xml:space="preserve">klicken, mit </t>
    </r>
    <r>
      <rPr>
        <b/>
        <sz val="11"/>
        <color theme="1"/>
        <rFont val="Calibri"/>
        <family val="2"/>
      </rPr>
      <t xml:space="preserve">ok bestätigen </t>
    </r>
  </si>
  <si>
    <t>die Tabelle wird erweitert, indem in der leeren Zelle unter Feinkost ein Text eingegeben wird. Es erscheint eine neue Zeile in der Tabelle.</t>
  </si>
  <si>
    <r>
      <rPr>
        <b/>
        <sz val="11"/>
        <color theme="1"/>
        <rFont val="Calibri"/>
        <family val="2"/>
      </rPr>
      <t>Spaltenbreite einstellen: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Spalte markieren</t>
    </r>
    <r>
      <rPr>
        <sz val="11"/>
        <color theme="1"/>
        <rFont val="Calibri"/>
        <family val="2"/>
      </rPr>
      <t xml:space="preserve"> bis der</t>
    </r>
    <r>
      <rPr>
        <b/>
        <sz val="11"/>
        <color theme="1"/>
        <rFont val="Calibri"/>
        <family val="2"/>
      </rPr>
      <t xml:space="preserve"> Cursor als Kreuz</t>
    </r>
    <r>
      <rPr>
        <sz val="11"/>
        <color theme="1"/>
        <rFont val="Calibri"/>
        <family val="2"/>
      </rPr>
      <t xml:space="preserve"> sichtbar ist und mit gehaltener Maustaste auf die gewünschte Breite ziehen</t>
    </r>
  </si>
  <si>
    <t>❷</t>
  </si>
  <si>
    <t>oder durch Doppelklick die Breite automatisch von Excel einstellen lassen</t>
  </si>
  <si>
    <r>
      <rPr>
        <b/>
        <sz val="11"/>
        <color theme="1"/>
        <rFont val="Calibri"/>
        <family val="2"/>
      </rPr>
      <t>Zeilenhöhe festlegen</t>
    </r>
    <r>
      <rPr>
        <sz val="11"/>
        <color theme="1"/>
        <rFont val="Calibri"/>
        <family val="2"/>
      </rPr>
      <t>: wie Punkt 3. Es werden jedoch die Zeilen markiert.</t>
    </r>
  </si>
  <si>
    <r>
      <rPr>
        <b/>
        <sz val="11"/>
        <color theme="1"/>
        <rFont val="Calibri"/>
        <family val="2"/>
        <scheme val="minor"/>
      </rPr>
      <t>Rahmen auswählen:</t>
    </r>
    <r>
      <rPr>
        <sz val="11"/>
        <color theme="1"/>
        <rFont val="Calibri"/>
        <family val="2"/>
        <scheme val="minor"/>
      </rPr>
      <t xml:space="preserve"> Tabelle markieren und über die </t>
    </r>
    <r>
      <rPr>
        <b/>
        <sz val="11"/>
        <color theme="1"/>
        <rFont val="Calibri"/>
        <family val="2"/>
        <scheme val="minor"/>
      </rPr>
      <t>Schaltfläche "Rahmenlinien"</t>
    </r>
    <r>
      <rPr>
        <sz val="11"/>
        <color theme="1"/>
        <rFont val="Calibri"/>
        <family val="2"/>
        <scheme val="minor"/>
      </rPr>
      <t xml:space="preserve"> in der </t>
    </r>
    <r>
      <rPr>
        <b/>
        <sz val="11"/>
        <color theme="1"/>
        <rFont val="Calibri"/>
        <family val="2"/>
        <scheme val="minor"/>
      </rPr>
      <t>Registerkarte "Start"</t>
    </r>
    <r>
      <rPr>
        <sz val="11"/>
        <color theme="1"/>
        <rFont val="Calibri"/>
        <family val="2"/>
        <scheme val="minor"/>
      </rPr>
      <t xml:space="preserve"> auswählen</t>
    </r>
  </si>
  <si>
    <r>
      <rPr>
        <b/>
        <sz val="11"/>
        <color theme="1"/>
        <rFont val="Calibri"/>
        <family val="2"/>
        <scheme val="minor"/>
      </rPr>
      <t>Ausrichtung der Zellen:</t>
    </r>
    <r>
      <rPr>
        <sz val="11"/>
        <color theme="1"/>
        <rFont val="Calibri"/>
        <family val="2"/>
        <scheme val="minor"/>
      </rPr>
      <t xml:space="preserve"> Auswahl über die </t>
    </r>
    <r>
      <rPr>
        <b/>
        <sz val="11"/>
        <color theme="1"/>
        <rFont val="Calibri"/>
        <family val="2"/>
        <scheme val="minor"/>
      </rPr>
      <t>Schaltfläche "Ausrichtung"</t>
    </r>
    <r>
      <rPr>
        <sz val="11"/>
        <color theme="1"/>
        <rFont val="Calibri"/>
        <family val="2"/>
        <scheme val="minor"/>
      </rPr>
      <t xml:space="preserve"> in der </t>
    </r>
    <r>
      <rPr>
        <b/>
        <sz val="11"/>
        <color theme="1"/>
        <rFont val="Calibri"/>
        <family val="2"/>
        <scheme val="minor"/>
      </rPr>
      <t>Registerkarte "Start"</t>
    </r>
  </si>
  <si>
    <r>
      <rPr>
        <b/>
        <sz val="11"/>
        <color theme="1"/>
        <rFont val="Calibri"/>
        <family val="2"/>
      </rPr>
      <t>Zahlenformate festlegen:</t>
    </r>
    <r>
      <rPr>
        <sz val="11"/>
        <color theme="1"/>
        <rFont val="Calibri"/>
        <family val="2"/>
      </rPr>
      <t xml:space="preserve"> dazu in der </t>
    </r>
    <r>
      <rPr>
        <b/>
        <sz val="11"/>
        <color theme="1"/>
        <rFont val="Calibri"/>
        <family val="2"/>
      </rPr>
      <t>Registerkarte "Start"</t>
    </r>
    <r>
      <rPr>
        <sz val="11"/>
        <color theme="1"/>
        <rFont val="Calibri"/>
        <family val="2"/>
      </rPr>
      <t xml:space="preserve"> die </t>
    </r>
    <r>
      <rPr>
        <b/>
        <sz val="11"/>
        <color theme="1"/>
        <rFont val="Calibri"/>
        <family val="2"/>
      </rPr>
      <t>Schaltfläche "Zahl"</t>
    </r>
    <r>
      <rPr>
        <sz val="11"/>
        <color theme="1"/>
        <rFont val="Calibri"/>
        <family val="2"/>
      </rPr>
      <t xml:space="preserve"> über den Pfeil in der rechten Ecke öffnen</t>
    </r>
  </si>
  <si>
    <t>um neue Spalten zu erstellen, wird der Ziehpunkt  in der rechten unteren Ecke der Tabelle um eine oder mehrere Spalten nach rechts gezogen</t>
  </si>
  <si>
    <r>
      <t>❸</t>
    </r>
    <r>
      <rPr>
        <b/>
        <sz val="11"/>
        <color theme="1"/>
        <rFont val="Calibri"/>
        <family val="2"/>
      </rPr>
      <t/>
    </r>
  </si>
  <si>
    <r>
      <t>❹</t>
    </r>
    <r>
      <rPr>
        <b/>
        <sz val="11"/>
        <color theme="1"/>
        <rFont val="Calibri"/>
        <family val="2"/>
        <scheme val="minor"/>
      </rPr>
      <t/>
    </r>
  </si>
  <si>
    <r>
      <t>❺</t>
    </r>
    <r>
      <rPr>
        <b/>
        <sz val="11"/>
        <color theme="1"/>
        <rFont val="Calibri"/>
        <family val="2"/>
        <scheme val="minor"/>
      </rPr>
      <t/>
    </r>
  </si>
  <si>
    <r>
      <t>❻</t>
    </r>
    <r>
      <rPr>
        <b/>
        <sz val="11"/>
        <color theme="1"/>
        <rFont val="Calibri"/>
        <family val="2"/>
      </rPr>
      <t/>
    </r>
  </si>
  <si>
    <t>Formatvorlage ändern</t>
  </si>
  <si>
    <t>eine Zelle der Tabell anklicken</t>
  </si>
  <si>
    <r>
      <t xml:space="preserve">am oberen Rand von Excel wird eine neue </t>
    </r>
    <r>
      <rPr>
        <b/>
        <sz val="11"/>
        <color theme="1"/>
        <rFont val="Calibri"/>
        <family val="2"/>
        <scheme val="minor"/>
      </rPr>
      <t>Registerkarte "Tabellentools Entwurf"</t>
    </r>
    <r>
      <rPr>
        <sz val="11"/>
        <color theme="1"/>
        <rFont val="Calibri"/>
        <family val="2"/>
        <scheme val="minor"/>
      </rPr>
      <t xml:space="preserve"> angezeigt</t>
    </r>
  </si>
  <si>
    <t>Aufgabe: Ergebniszeilen in eine Tabelle eingeben</t>
  </si>
  <si>
    <t xml:space="preserve"> </t>
  </si>
  <si>
    <r>
      <rPr>
        <b/>
        <sz val="11"/>
        <color theme="1"/>
        <rFont val="Calibri"/>
        <family val="2"/>
      </rPr>
      <t>eine Zelle</t>
    </r>
    <r>
      <rPr>
        <sz val="11"/>
        <color theme="1"/>
        <rFont val="Calibri"/>
        <family val="2"/>
      </rPr>
      <t xml:space="preserve"> der vorgegebenen Daten auswählen und  in der </t>
    </r>
    <r>
      <rPr>
        <b/>
        <sz val="11"/>
        <color theme="1"/>
        <rFont val="Calibri"/>
        <family val="2"/>
      </rPr>
      <t xml:space="preserve">Registerkarte "Tabellentools Entwurf" </t>
    </r>
    <r>
      <rPr>
        <sz val="11"/>
        <color theme="1"/>
        <rFont val="Calibri"/>
        <family val="2"/>
      </rPr>
      <t>bei "</t>
    </r>
    <r>
      <rPr>
        <b/>
        <sz val="11"/>
        <color theme="1"/>
        <rFont val="Calibri"/>
        <family val="2"/>
      </rPr>
      <t>Ergebniszeile</t>
    </r>
    <r>
      <rPr>
        <sz val="11"/>
        <color theme="1"/>
        <rFont val="Calibri"/>
        <family val="2"/>
      </rPr>
      <t>" ein Häkchen setzen</t>
    </r>
  </si>
  <si>
    <r>
      <t xml:space="preserve">nun in der </t>
    </r>
    <r>
      <rPr>
        <b/>
        <sz val="11"/>
        <color theme="1"/>
        <rFont val="Calibri"/>
        <family val="2"/>
        <scheme val="minor"/>
      </rPr>
      <t xml:space="preserve">Schaltfläche "Tabellenformatvorlagen" </t>
    </r>
    <r>
      <rPr>
        <sz val="11"/>
        <color theme="1"/>
        <rFont val="Calibri"/>
        <family val="2"/>
        <scheme val="minor"/>
      </rPr>
      <t>eine andere Vorlage auswählen</t>
    </r>
  </si>
  <si>
    <t>durch anklicken des Pfeils können nun die Formeln für die anderen Spalten ausgewählt werden</t>
  </si>
  <si>
    <t>die Ergebniszeile  wird am Ende der Tabelle hinzugefügt und die Summe der letzten Spalte angezeigt</t>
  </si>
  <si>
    <t>Operation</t>
  </si>
  <si>
    <t>Addition(+)</t>
  </si>
  <si>
    <t>Subtraktion (-)</t>
  </si>
  <si>
    <t>Multiplikation (*)</t>
  </si>
  <si>
    <t>Division (/)</t>
  </si>
  <si>
    <t>alle Formeln beginnen mit einem Gleichheitszeichen (=)</t>
  </si>
  <si>
    <t>Formel</t>
  </si>
  <si>
    <t>Grundlagen: Mathematik in Excel</t>
  </si>
  <si>
    <t>Wert 1</t>
  </si>
  <si>
    <t>Wert 2</t>
  </si>
  <si>
    <t>Formeln können Zellbezüge, Bereiche von Zellbezügen, Operationen und Konstanten enthalten</t>
  </si>
  <si>
    <t>Excel setzt sich aus einzelnen Zellen zusammen, die in Zeilen und Spalten gruppiert sind</t>
  </si>
  <si>
    <t>Zellbezug + Zellbezug</t>
  </si>
  <si>
    <t>Konstante + Konstante</t>
  </si>
  <si>
    <t>Funktion(Zellbereich_Argument_Zellbereich)</t>
  </si>
  <si>
    <r>
      <t xml:space="preserve">bei der </t>
    </r>
    <r>
      <rPr>
        <b/>
        <sz val="11"/>
        <color theme="1"/>
        <rFont val="Calibri"/>
        <family val="2"/>
        <scheme val="minor"/>
      </rPr>
      <t>Funktion SUMME</t>
    </r>
    <r>
      <rPr>
        <sz val="11"/>
        <color theme="1"/>
        <rFont val="Calibri"/>
        <family val="2"/>
        <scheme val="minor"/>
      </rPr>
      <t xml:space="preserve"> können mehrere Zellbereiche zur Berechnung herangezogen werden, sie werden durch </t>
    </r>
    <r>
      <rPr>
        <b/>
        <sz val="11"/>
        <color theme="1"/>
        <rFont val="Calibri"/>
        <family val="2"/>
        <scheme val="minor"/>
      </rPr>
      <t>";"</t>
    </r>
  </si>
  <si>
    <t xml:space="preserve">getrennt:  </t>
  </si>
  <si>
    <t>weitere Informationen zu Funktionen</t>
  </si>
  <si>
    <r>
      <rPr>
        <b/>
        <sz val="11"/>
        <color theme="1"/>
        <rFont val="Calibri"/>
        <family val="2"/>
        <scheme val="minor"/>
      </rPr>
      <t>Zellen B4 bis B7 markieren</t>
    </r>
    <r>
      <rPr>
        <sz val="11"/>
        <color theme="1"/>
        <rFont val="Calibri"/>
        <family val="2"/>
        <scheme val="minor"/>
      </rPr>
      <t xml:space="preserve"> und die</t>
    </r>
    <r>
      <rPr>
        <b/>
        <sz val="11"/>
        <color theme="1"/>
        <rFont val="Calibri"/>
        <family val="2"/>
        <scheme val="minor"/>
      </rPr>
      <t xml:space="preserve"> Schaltfläche AutoSumme</t>
    </r>
    <r>
      <rPr>
        <sz val="11"/>
        <color theme="1"/>
        <rFont val="Calibri"/>
        <family val="2"/>
        <scheme val="minor"/>
      </rPr>
      <t xml:space="preserve"> über den rechten Pfeil öffnen</t>
    </r>
  </si>
  <si>
    <r>
      <t>die</t>
    </r>
    <r>
      <rPr>
        <b/>
        <sz val="11"/>
        <color theme="1"/>
        <rFont val="Calibri"/>
        <family val="2"/>
        <scheme val="minor"/>
      </rPr>
      <t xml:space="preserve"> "Funktion Summe"</t>
    </r>
    <r>
      <rPr>
        <sz val="11"/>
        <color theme="1"/>
        <rFont val="Calibri"/>
        <family val="2"/>
        <scheme val="minor"/>
      </rPr>
      <t xml:space="preserve"> auswählen. Excel gibt automatisch die Formel ein.</t>
    </r>
  </si>
  <si>
    <t>Anzahl</t>
  </si>
  <si>
    <t>Anzahl2</t>
  </si>
  <si>
    <r>
      <t>"</t>
    </r>
    <r>
      <rPr>
        <b/>
        <sz val="11"/>
        <color theme="1"/>
        <rFont val="Calibri"/>
        <family val="2"/>
        <scheme val="minor"/>
      </rPr>
      <t>Funktion ANZAHL2</t>
    </r>
    <r>
      <rPr>
        <sz val="11"/>
        <color theme="1"/>
        <rFont val="Calibri"/>
        <family val="2"/>
        <scheme val="minor"/>
      </rPr>
      <t xml:space="preserve">" zählt die </t>
    </r>
    <r>
      <rPr>
        <b/>
        <sz val="11"/>
        <color theme="1"/>
        <rFont val="Calibri"/>
        <family val="2"/>
        <scheme val="minor"/>
      </rPr>
      <t>Anzahl der nicht leeren Zellen</t>
    </r>
    <r>
      <rPr>
        <sz val="11"/>
        <color theme="1"/>
        <rFont val="Calibri"/>
        <family val="2"/>
        <scheme val="minor"/>
      </rPr>
      <t xml:space="preserve"> in einem Bereich</t>
    </r>
  </si>
  <si>
    <r>
      <t>"</t>
    </r>
    <r>
      <rPr>
        <b/>
        <sz val="11"/>
        <color theme="1"/>
        <rFont val="Calibri"/>
        <family val="2"/>
        <scheme val="minor"/>
      </rPr>
      <t>Funktion ANZAHL</t>
    </r>
    <r>
      <rPr>
        <sz val="11"/>
        <color theme="1"/>
        <rFont val="Calibri"/>
        <family val="2"/>
        <scheme val="minor"/>
      </rPr>
      <t>" zählt die Anzahl der Zellen in einem Bereich der</t>
    </r>
    <r>
      <rPr>
        <b/>
        <sz val="11"/>
        <color theme="1"/>
        <rFont val="Calibri"/>
        <family val="2"/>
        <scheme val="minor"/>
      </rPr>
      <t xml:space="preserve"> Zahlen enthält</t>
    </r>
  </si>
  <si>
    <r>
      <t>unter</t>
    </r>
    <r>
      <rPr>
        <b/>
        <sz val="11"/>
        <color theme="1"/>
        <rFont val="Calibri"/>
        <family val="2"/>
        <scheme val="minor"/>
      </rPr>
      <t xml:space="preserve"> "</t>
    </r>
    <r>
      <rPr>
        <b/>
        <sz val="11"/>
        <color theme="3"/>
        <rFont val="Calibri"/>
        <family val="2"/>
        <scheme val="minor"/>
      </rPr>
      <t>weitere Funktionen</t>
    </r>
    <r>
      <rPr>
        <b/>
        <sz val="11"/>
        <color theme="1"/>
        <rFont val="Calibri"/>
        <family val="2"/>
        <scheme val="minor"/>
      </rPr>
      <t>" der Schaltfläche AutoSumme</t>
    </r>
    <r>
      <rPr>
        <sz val="11"/>
        <color theme="1"/>
        <rFont val="Calibri"/>
        <family val="2"/>
        <scheme val="minor"/>
      </rPr>
      <t xml:space="preserve"> erscheint eine Auswahl von Funktionen nach Kategorien geordnet</t>
    </r>
  </si>
  <si>
    <t>Heute</t>
  </si>
  <si>
    <r>
      <t>"</t>
    </r>
    <r>
      <rPr>
        <b/>
        <sz val="11"/>
        <color theme="1"/>
        <rFont val="Calibri"/>
        <family val="2"/>
        <scheme val="minor"/>
      </rPr>
      <t>Funktion HEUTE</t>
    </r>
    <r>
      <rPr>
        <sz val="11"/>
        <color theme="1"/>
        <rFont val="Calibri"/>
        <family val="2"/>
        <scheme val="minor"/>
      </rPr>
      <t>" gibt das Datum von heute an. Es wird automatisch aktualisiert, wenn Excel eine Neuberechnung ausführt.</t>
    </r>
  </si>
  <si>
    <t>Jetzt</t>
  </si>
  <si>
    <r>
      <t xml:space="preserve">Das </t>
    </r>
    <r>
      <rPr>
        <b/>
        <sz val="11"/>
        <color theme="1"/>
        <rFont val="Calibri"/>
        <family val="2"/>
        <scheme val="minor"/>
      </rPr>
      <t>Anzeigeformat</t>
    </r>
    <r>
      <rPr>
        <sz val="11"/>
        <color theme="1"/>
        <rFont val="Calibri"/>
        <family val="2"/>
        <scheme val="minor"/>
      </rPr>
      <t xml:space="preserve"> kann über die </t>
    </r>
    <r>
      <rPr>
        <b/>
        <sz val="11"/>
        <color theme="1"/>
        <rFont val="Calibri"/>
        <family val="2"/>
        <scheme val="minor"/>
      </rPr>
      <t>Schaltfläche "Zahl"</t>
    </r>
    <r>
      <rPr>
        <sz val="11"/>
        <color theme="1"/>
        <rFont val="Calibri"/>
        <family val="2"/>
        <scheme val="minor"/>
      </rPr>
      <t xml:space="preserve"> geändert werden.</t>
    </r>
  </si>
  <si>
    <r>
      <t>"</t>
    </r>
    <r>
      <rPr>
        <b/>
        <sz val="11"/>
        <color theme="1"/>
        <rFont val="Calibri"/>
        <family val="2"/>
        <scheme val="minor"/>
      </rPr>
      <t>Funktion JETZT</t>
    </r>
    <r>
      <rPr>
        <sz val="11"/>
        <color theme="1"/>
        <rFont val="Calibri"/>
        <family val="2"/>
        <scheme val="minor"/>
      </rPr>
      <t>" gibt das Datum und die aktuelle Uhrzeit an</t>
    </r>
  </si>
  <si>
    <t>Funktion SUMME über die Schaltfläche AutoSumme auswählen</t>
  </si>
  <si>
    <t>Funktion auswählen.</t>
  </si>
  <si>
    <t>Beispiel für die "Funktion SUMME": es öffnet sich eine Maske zur Eingabe der Funktionsargumente</t>
  </si>
  <si>
    <r>
      <t xml:space="preserve">und durch anklicken der </t>
    </r>
    <r>
      <rPr>
        <b/>
        <sz val="11"/>
        <color theme="1"/>
        <rFont val="Calibri"/>
        <family val="2"/>
        <scheme val="minor"/>
      </rPr>
      <t>Schaltfläche mit dem roten Pfeil</t>
    </r>
    <r>
      <rPr>
        <sz val="11"/>
        <color theme="1"/>
        <rFont val="Calibri"/>
        <family val="2"/>
        <scheme val="minor"/>
      </rPr>
      <t xml:space="preserve"> bestätigt</t>
    </r>
  </si>
  <si>
    <r>
      <t xml:space="preserve">der Zellbereich wird  durch anklicken der </t>
    </r>
    <r>
      <rPr>
        <b/>
        <sz val="11"/>
        <color theme="1"/>
        <rFont val="Calibri"/>
        <family val="2"/>
        <scheme val="minor"/>
      </rPr>
      <t>Schaltfläche mit dem roten Pfeil</t>
    </r>
    <r>
      <rPr>
        <sz val="11"/>
        <color theme="1"/>
        <rFont val="Calibri"/>
        <family val="2"/>
        <scheme val="minor"/>
      </rPr>
      <t xml:space="preserve"> direkt mit der Maus in der Tabelle ausgewählt</t>
    </r>
  </si>
  <si>
    <t>Verknüpfen von Text aus verschiedenen Zellen</t>
  </si>
  <si>
    <t>Nachname</t>
  </si>
  <si>
    <t>vollständiger Name</t>
  </si>
  <si>
    <t>Mustermann</t>
  </si>
  <si>
    <t>Müller-Westernhagen</t>
  </si>
  <si>
    <t>Meier</t>
  </si>
  <si>
    <t>Max</t>
  </si>
  <si>
    <t>Marius</t>
  </si>
  <si>
    <t>Luzia</t>
  </si>
  <si>
    <t>Nachname, Vorname</t>
  </si>
  <si>
    <r>
      <t xml:space="preserve">geben Sie in der </t>
    </r>
    <r>
      <rPr>
        <b/>
        <sz val="11"/>
        <color theme="1"/>
        <rFont val="Calibri"/>
        <family val="2"/>
        <scheme val="minor"/>
      </rPr>
      <t>Zelle D4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3"/>
        <rFont val="Calibri"/>
        <family val="2"/>
        <scheme val="minor"/>
      </rPr>
      <t>=B4</t>
    </r>
    <r>
      <rPr>
        <b/>
        <sz val="11"/>
        <rFont val="Calibri"/>
        <family val="2"/>
        <scheme val="minor"/>
      </rPr>
      <t>&amp;", "&amp;</t>
    </r>
    <r>
      <rPr>
        <b/>
        <sz val="11"/>
        <color theme="3"/>
        <rFont val="Calibri"/>
        <family val="2"/>
        <scheme val="minor"/>
      </rPr>
      <t>C4</t>
    </r>
    <r>
      <rPr>
        <sz val="11"/>
        <color theme="1"/>
        <rFont val="Calibri"/>
        <family val="2"/>
        <scheme val="minor"/>
      </rPr>
      <t xml:space="preserve">     ein, um die Vor- und Nachnamen </t>
    </r>
    <r>
      <rPr>
        <b/>
        <sz val="11"/>
        <color theme="1"/>
        <rFont val="Calibri"/>
        <family val="2"/>
        <scheme val="minor"/>
      </rPr>
      <t>mit Komma und einem Leerzeichen</t>
    </r>
    <r>
      <rPr>
        <sz val="11"/>
        <color theme="1"/>
        <rFont val="Calibri"/>
        <family val="2"/>
        <scheme val="minor"/>
      </rPr>
      <t xml:space="preserve"> zu verknüpfen</t>
    </r>
  </si>
  <si>
    <r>
      <t xml:space="preserve">geben Sie in der </t>
    </r>
    <r>
      <rPr>
        <b/>
        <sz val="11"/>
        <color theme="1"/>
        <rFont val="Calibri"/>
        <family val="2"/>
        <scheme val="minor"/>
      </rPr>
      <t>Zelle E4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3"/>
        <rFont val="Calibri"/>
        <family val="2"/>
        <scheme val="minor"/>
      </rPr>
      <t>=B4</t>
    </r>
    <r>
      <rPr>
        <b/>
        <sz val="11"/>
        <rFont val="Calibri"/>
        <family val="2"/>
        <scheme val="minor"/>
      </rPr>
      <t>&amp;" "&amp;</t>
    </r>
    <r>
      <rPr>
        <b/>
        <sz val="11"/>
        <color theme="3"/>
        <rFont val="Calibri"/>
        <family val="2"/>
        <scheme val="minor"/>
      </rPr>
      <t>C4</t>
    </r>
    <r>
      <rPr>
        <sz val="11"/>
        <color theme="1"/>
        <rFont val="Calibri"/>
        <family val="2"/>
        <scheme val="minor"/>
      </rPr>
      <t xml:space="preserve">     ein, um die Vor- und Nachnamen </t>
    </r>
    <r>
      <rPr>
        <b/>
        <sz val="11"/>
        <color theme="1"/>
        <rFont val="Calibri"/>
        <family val="2"/>
        <scheme val="minor"/>
      </rPr>
      <t>mit einem Leerzeichen</t>
    </r>
    <r>
      <rPr>
        <sz val="11"/>
        <color theme="1"/>
        <rFont val="Calibri"/>
        <family val="2"/>
        <scheme val="minor"/>
      </rPr>
      <t xml:space="preserve"> zu verknüpfen</t>
    </r>
  </si>
  <si>
    <t>Vorname und Nachname aus den Spalten B und C  verknüpfen</t>
  </si>
  <si>
    <r>
      <rPr>
        <b/>
        <sz val="11"/>
        <color theme="1"/>
        <rFont val="Calibri"/>
        <family val="2"/>
        <scheme val="minor"/>
      </rPr>
      <t>Aufgabe:</t>
    </r>
    <r>
      <rPr>
        <sz val="11"/>
        <color theme="1"/>
        <rFont val="Calibri"/>
        <family val="2"/>
        <scheme val="minor"/>
      </rPr>
      <t xml:space="preserve"> Erstellen Sie die Verknüpfungen zu den Zeilen 5 bis 7</t>
    </r>
  </si>
  <si>
    <t>Funktionen mit dem Funktions-Assistenten ausführen</t>
  </si>
  <si>
    <r>
      <t>durch anklicken der Schaltfläche "</t>
    </r>
    <r>
      <rPr>
        <b/>
        <sz val="11"/>
        <color theme="1"/>
        <rFont val="Calibri"/>
        <family val="2"/>
        <scheme val="minor"/>
      </rPr>
      <t>Funktions-Assistent</t>
    </r>
    <r>
      <rPr>
        <sz val="11"/>
        <color theme="1"/>
        <rFont val="Calibri"/>
        <family val="2"/>
        <scheme val="minor"/>
      </rPr>
      <t xml:space="preserve">" öffnet sich direkt das </t>
    </r>
    <r>
      <rPr>
        <b/>
        <sz val="11"/>
        <color theme="1"/>
        <rFont val="Calibri"/>
        <family val="2"/>
        <scheme val="minor"/>
      </rPr>
      <t>Auswahlfenster der Funktionen</t>
    </r>
  </si>
  <si>
    <t>Datenreihe "lfd. Nr." automatisch ausfüllen:</t>
  </si>
  <si>
    <t>wie vor beschrieben und beliebig nach unten ziehen</t>
  </si>
  <si>
    <t xml:space="preserve">wenn eine neue Zeile eingefügt oder entfernt wird, muss der Vorgang </t>
  </si>
  <si>
    <t>der automatischen Nummerierung wiederholt werden.</t>
  </si>
  <si>
    <r>
      <rPr>
        <b/>
        <sz val="11"/>
        <color rgb="FF002060"/>
        <rFont val="Calibri"/>
        <family val="2"/>
        <scheme val="minor"/>
      </rPr>
      <t>Hinweis:</t>
    </r>
    <r>
      <rPr>
        <sz val="11"/>
        <color theme="1"/>
        <rFont val="Calibri"/>
        <family val="2"/>
        <scheme val="minor"/>
      </rPr>
      <t xml:space="preserve"> </t>
    </r>
  </si>
  <si>
    <t>Summe aus (B4:B7) + (C4:C7)</t>
  </si>
  <si>
    <t>Summe aus (B4:B7) + C4</t>
  </si>
  <si>
    <t>Summe aus (B4:B7) - C5</t>
  </si>
  <si>
    <t>Summe aus (B4:B7) * 2</t>
  </si>
  <si>
    <t>Summe aus (B4-B7) /2</t>
  </si>
  <si>
    <t>Strom  Zähler-Nr. 424</t>
  </si>
  <si>
    <t>Zählerstand alt</t>
  </si>
  <si>
    <t>Zählerstand neu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</si>
  <si>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</si>
  <si>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</si>
  <si>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</si>
  <si>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</si>
  <si>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</si>
  <si>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</si>
  <si>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</si>
  <si>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</si>
  <si>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</si>
  <si>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Aufgabe: Verbrauchsübersicht anlegen</t>
  </si>
  <si>
    <r>
      <t xml:space="preserve">die </t>
    </r>
    <r>
      <rPr>
        <b/>
        <sz val="11"/>
        <color theme="1"/>
        <rFont val="Calibri"/>
        <family val="2"/>
        <scheme val="minor"/>
      </rPr>
      <t>Überschriftenzeile anlegen</t>
    </r>
  </si>
  <si>
    <r>
      <t xml:space="preserve">die Monate mit Hilfe der "automatisch füllen" eintragen: </t>
    </r>
    <r>
      <rPr>
        <b/>
        <sz val="11"/>
        <color theme="1"/>
        <rFont val="Calibri"/>
        <family val="2"/>
        <scheme val="minor"/>
      </rPr>
      <t>Januar - März eintragen, dann markieren</t>
    </r>
  </si>
  <si>
    <t>Verbrauch</t>
  </si>
  <si>
    <r>
      <t xml:space="preserve">Monatsverbrauch ermitteln: Wenn-Funktion: </t>
    </r>
    <r>
      <rPr>
        <b/>
        <sz val="11"/>
        <color theme="1"/>
        <rFont val="Calibri"/>
        <family val="2"/>
        <scheme val="minor"/>
      </rPr>
      <t>= (wenn;dann;sonst)</t>
    </r>
  </si>
  <si>
    <r>
      <t xml:space="preserve">die </t>
    </r>
    <r>
      <rPr>
        <b/>
        <sz val="11"/>
        <color theme="1"/>
        <rFont val="Calibri"/>
        <family val="2"/>
      </rPr>
      <t>Werte aus Zeile 2 des Beispiels übernehmen</t>
    </r>
  </si>
  <si>
    <r>
      <t>Zählerstand neu mit der</t>
    </r>
    <r>
      <rPr>
        <b/>
        <sz val="11"/>
        <color theme="1"/>
        <rFont val="Calibri"/>
        <family val="2"/>
        <scheme val="minor"/>
      </rPr>
      <t xml:space="preserve"> Formel =Wert aus Vormonat</t>
    </r>
    <r>
      <rPr>
        <sz val="11"/>
        <color theme="1"/>
        <rFont val="Calibri"/>
        <family val="2"/>
        <scheme val="minor"/>
      </rPr>
      <t xml:space="preserve"> in den Folgemonat übertragen</t>
    </r>
  </si>
  <si>
    <t>Jahresverbrauch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</si>
</sst>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0" fillId="2" borderId="0" xfId="0" applyFill="1"/>
    <xf numFmtId="0" fontId="0" fillId="0" borderId="0" xfId="0" applyFill="1"/>
    <xf numFmtId="0" fontId="8" fillId="0" borderId="0" xfId="0" applyFont="1"/>
    <xf numFmtId="0" fontId="0" fillId="0" borderId="0" xfId="0" applyFont="1"/>
    <xf numFmtId="0" fontId="6" fillId="0" borderId="0" xfId="0" applyFont="1" applyAlignment="1">
      <alignment horizontal="right"/>
    </xf>
    <xf numFmtId="0" fontId="6" fillId="2" borderId="0" xfId="0" applyFont="1" applyFill="1"/>
    <xf numFmtId="0" fontId="9" fillId="0" borderId="0" xfId="1"/>
    <xf numFmtId="0" fontId="5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5" xfId="0" applyFont="1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10" xfId="0" applyFont="1" applyBorder="1"/>
    <xf numFmtId="0" fontId="0" fillId="0" borderId="10" xfId="0" applyBorder="1"/>
    <xf numFmtId="0" fontId="6" fillId="0" borderId="0" xfId="0" applyFont="1" applyFill="1" applyBorder="1"/>
    <xf numFmtId="164" fontId="0" fillId="0" borderId="10" xfId="0" applyNumberFormat="1" applyBorder="1"/>
    <xf numFmtId="14" fontId="0" fillId="0" borderId="0" xfId="0" applyNumberFormat="1"/>
    <xf numFmtId="3" fontId="0" fillId="0" borderId="0" xfId="0" applyNumberFormat="1"/>
    <xf numFmtId="0" fontId="0" fillId="0" borderId="1" xfId="0" applyBorder="1"/>
    <xf numFmtId="49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/>
    <xf numFmtId="0" fontId="8" fillId="0" borderId="0" xfId="0" applyFont="1" applyFill="1" applyBorder="1"/>
    <xf numFmtId="0" fontId="12" fillId="0" borderId="0" xfId="0" applyFont="1"/>
    <xf numFmtId="0" fontId="8" fillId="0" borderId="2" xfId="0" applyFont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/>
    <xf numFmtId="22" fontId="0" fillId="0" borderId="0" xfId="0" applyNumberFormat="1"/>
    <xf numFmtId="2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0" fontId="0" fillId="0" borderId="10" xfId="0" applyFill="1" applyBorder="1"/>
    <xf numFmtId="0" fontId="8" fillId="0" borderId="0" xfId="0" applyFont="1" applyAlignment="1">
      <alignment horizontal="left"/>
    </xf>
    <xf numFmtId="0" fontId="0" fillId="0" borderId="0" xfId="0"/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right"/>
    </xf>
    <xf numFmtId="0" fontId="0" fillId="0" borderId="13" xfId="0" applyBorder="1"/>
    <xf numFmtId="165" fontId="0" fillId="0" borderId="10" xfId="0" applyNumberFormat="1" applyBorder="1" applyAlignment="1">
      <alignment horizontal="center"/>
    </xf>
    <xf numFmtId="165" fontId="0" fillId="0" borderId="10" xfId="0" applyNumberFormat="1" applyBorder="1"/>
    <xf numFmtId="0" fontId="0" fillId="0" borderId="14" xfId="0" applyBorder="1"/>
    <xf numFmtId="165" fontId="0" fillId="0" borderId="15" xfId="0" applyNumberFormat="1" applyBorder="1" applyAlignment="1">
      <alignment horizontal="center"/>
    </xf>
    <xf numFmtId="165" fontId="0" fillId="0" borderId="15" xfId="0" applyNumberFormat="1" applyBorder="1"/>
    <xf numFmtId="0" fontId="6" fillId="0" borderId="11" xfId="0" applyFont="1" applyBorder="1"/>
    <xf numFmtId="165" fontId="0" fillId="0" borderId="16" xfId="0" applyNumberFormat="1" applyBorder="1" applyAlignment="1">
      <alignment horizontal="center"/>
    </xf>
    <xf numFmtId="165" fontId="0" fillId="0" borderId="16" xfId="0" applyNumberFormat="1" applyBorder="1"/>
    <xf numFmtId="0" fontId="1" fillId="0" borderId="0" xfId="0" applyFont="1"/>
    <xf numFmtId="0" fontId="0" fillId="0" borderId="17" xfId="0" applyBorder="1"/>
  </cellXfs>
  <cellStyles count="2">
    <cellStyle name="Link" xfId="1" builtinId="8"/>
    <cellStyle name="Standard" xfId="0" builtinId="0"/>
  </cellStyles>
  <dxfs count="5"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13</xdr:row>
      <xdr:rowOff>152400</xdr:rowOff>
    </xdr:from>
    <xdr:to>
      <xdr:col>0</xdr:col>
      <xdr:colOff>472256</xdr:colOff>
      <xdr:row>15</xdr:row>
      <xdr:rowOff>28575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628900"/>
          <a:ext cx="348431" cy="25717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171450</xdr:rowOff>
    </xdr:from>
    <xdr:to>
      <xdr:col>0</xdr:col>
      <xdr:colOff>285720</xdr:colOff>
      <xdr:row>3</xdr:row>
      <xdr:rowOff>9498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61950"/>
          <a:ext cx="238095" cy="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</xdr:row>
      <xdr:rowOff>152400</xdr:rowOff>
    </xdr:from>
    <xdr:to>
      <xdr:col>0</xdr:col>
      <xdr:colOff>400006</xdr:colOff>
      <xdr:row>5</xdr:row>
      <xdr:rowOff>19019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723900"/>
          <a:ext cx="352381" cy="2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9</xdr:row>
      <xdr:rowOff>152400</xdr:rowOff>
    </xdr:from>
    <xdr:to>
      <xdr:col>0</xdr:col>
      <xdr:colOff>352392</xdr:colOff>
      <xdr:row>11</xdr:row>
      <xdr:rowOff>19019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1866900"/>
          <a:ext cx="266667" cy="2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</xdr:row>
      <xdr:rowOff>95250</xdr:rowOff>
    </xdr:from>
    <xdr:to>
      <xdr:col>0</xdr:col>
      <xdr:colOff>533340</xdr:colOff>
      <xdr:row>8</xdr:row>
      <xdr:rowOff>190417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1047750"/>
          <a:ext cx="476190" cy="666667"/>
        </a:xfrm>
        <a:prstGeom prst="rect">
          <a:avLst/>
        </a:prstGeom>
      </xdr:spPr>
    </xdr:pic>
    <xdr:clientData/>
  </xdr:twoCellAnchor>
  <xdr:twoCellAnchor editAs="oneCell">
    <xdr:from>
      <xdr:col>11</xdr:col>
      <xdr:colOff>253813</xdr:colOff>
      <xdr:row>20</xdr:row>
      <xdr:rowOff>57150</xdr:rowOff>
    </xdr:from>
    <xdr:to>
      <xdr:col>12</xdr:col>
      <xdr:colOff>657035</xdr:colOff>
      <xdr:row>20</xdr:row>
      <xdr:rowOff>180955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50038" y="3876675"/>
          <a:ext cx="1165222" cy="123805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19</xdr:row>
      <xdr:rowOff>104775</xdr:rowOff>
    </xdr:from>
    <xdr:to>
      <xdr:col>8</xdr:col>
      <xdr:colOff>304771</xdr:colOff>
      <xdr:row>24</xdr:row>
      <xdr:rowOff>123704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686425" y="3733800"/>
          <a:ext cx="228571" cy="971429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19</xdr:row>
      <xdr:rowOff>47625</xdr:rowOff>
    </xdr:from>
    <xdr:to>
      <xdr:col>5</xdr:col>
      <xdr:colOff>130439</xdr:colOff>
      <xdr:row>27</xdr:row>
      <xdr:rowOff>104563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90750" y="3667125"/>
          <a:ext cx="1749689" cy="158093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19</xdr:row>
      <xdr:rowOff>180974</xdr:rowOff>
    </xdr:from>
    <xdr:to>
      <xdr:col>2</xdr:col>
      <xdr:colOff>649832</xdr:colOff>
      <xdr:row>21</xdr:row>
      <xdr:rowOff>19009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581150" y="3800474"/>
          <a:ext cx="592682" cy="219035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12</xdr:row>
      <xdr:rowOff>104775</xdr:rowOff>
    </xdr:from>
    <xdr:to>
      <xdr:col>12</xdr:col>
      <xdr:colOff>714375</xdr:colOff>
      <xdr:row>28</xdr:row>
      <xdr:rowOff>152400</xdr:rowOff>
    </xdr:to>
    <xdr:sp macro="" textlink="">
      <xdr:nvSpPr>
        <xdr:cNvPr id="12" name="Abgerundetes Rechteck 11"/>
        <xdr:cNvSpPr/>
      </xdr:nvSpPr>
      <xdr:spPr>
        <a:xfrm>
          <a:off x="28575" y="2200275"/>
          <a:ext cx="9344025" cy="25241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523875</xdr:colOff>
      <xdr:row>4</xdr:row>
      <xdr:rowOff>9525</xdr:rowOff>
    </xdr:from>
    <xdr:to>
      <xdr:col>10</xdr:col>
      <xdr:colOff>676161</xdr:colOff>
      <xdr:row>5</xdr:row>
      <xdr:rowOff>114263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5" y="581025"/>
          <a:ext cx="914286" cy="295238"/>
        </a:xfrm>
        <a:prstGeom prst="rect">
          <a:avLst/>
        </a:prstGeom>
      </xdr:spPr>
    </xdr:pic>
    <xdr:clientData/>
  </xdr:twoCellAnchor>
  <xdr:twoCellAnchor editAs="oneCell">
    <xdr:from>
      <xdr:col>10</xdr:col>
      <xdr:colOff>466725</xdr:colOff>
      <xdr:row>5</xdr:row>
      <xdr:rowOff>0</xdr:rowOff>
    </xdr:from>
    <xdr:to>
      <xdr:col>10</xdr:col>
      <xdr:colOff>685773</xdr:colOff>
      <xdr:row>5</xdr:row>
      <xdr:rowOff>161905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6725" y="762000"/>
          <a:ext cx="219048" cy="161905"/>
        </a:xfrm>
        <a:prstGeom prst="rect">
          <a:avLst/>
        </a:prstGeom>
      </xdr:spPr>
    </xdr:pic>
    <xdr:clientData/>
  </xdr:twoCellAnchor>
  <xdr:oneCellAnchor>
    <xdr:from>
      <xdr:col>9</xdr:col>
      <xdr:colOff>523875</xdr:colOff>
      <xdr:row>14</xdr:row>
      <xdr:rowOff>9525</xdr:rowOff>
    </xdr:from>
    <xdr:ext cx="914286" cy="295238"/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5" y="581025"/>
          <a:ext cx="914286" cy="295238"/>
        </a:xfrm>
        <a:prstGeom prst="rect">
          <a:avLst/>
        </a:prstGeom>
      </xdr:spPr>
    </xdr:pic>
    <xdr:clientData/>
  </xdr:oneCellAnchor>
  <xdr:oneCellAnchor>
    <xdr:from>
      <xdr:col>10</xdr:col>
      <xdr:colOff>466725</xdr:colOff>
      <xdr:row>15</xdr:row>
      <xdr:rowOff>0</xdr:rowOff>
    </xdr:from>
    <xdr:ext cx="219048" cy="161905"/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6725" y="762000"/>
          <a:ext cx="219048" cy="16190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2</xdr:row>
      <xdr:rowOff>161925</xdr:rowOff>
    </xdr:from>
    <xdr:to>
      <xdr:col>9</xdr:col>
      <xdr:colOff>590551</xdr:colOff>
      <xdr:row>4</xdr:row>
      <xdr:rowOff>47592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352425"/>
          <a:ext cx="333376" cy="266667"/>
        </a:xfrm>
        <a:prstGeom prst="rect">
          <a:avLst/>
        </a:prstGeom>
        <a:ln>
          <a:solidFill>
            <a:schemeClr val="tx2"/>
          </a:solidFill>
        </a:ln>
      </xdr:spPr>
    </xdr:pic>
    <xdr:clientData/>
  </xdr:twoCellAnchor>
  <xdr:twoCellAnchor editAs="oneCell">
    <xdr:from>
      <xdr:col>9</xdr:col>
      <xdr:colOff>209550</xdr:colOff>
      <xdr:row>14</xdr:row>
      <xdr:rowOff>161925</xdr:rowOff>
    </xdr:from>
    <xdr:to>
      <xdr:col>9</xdr:col>
      <xdr:colOff>495264</xdr:colOff>
      <xdr:row>16</xdr:row>
      <xdr:rowOff>28544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0" y="2638425"/>
          <a:ext cx="285714" cy="247619"/>
        </a:xfrm>
        <a:prstGeom prst="rect">
          <a:avLst/>
        </a:prstGeom>
        <a:ln>
          <a:solidFill>
            <a:schemeClr val="tx2"/>
          </a:solidFill>
        </a:ln>
      </xdr:spPr>
    </xdr:pic>
    <xdr:clientData/>
  </xdr:twoCellAnchor>
  <xdr:twoCellAnchor editAs="oneCell">
    <xdr:from>
      <xdr:col>4</xdr:col>
      <xdr:colOff>11554</xdr:colOff>
      <xdr:row>20</xdr:row>
      <xdr:rowOff>19050</xdr:rowOff>
    </xdr:from>
    <xdr:to>
      <xdr:col>8</xdr:col>
      <xdr:colOff>427934</xdr:colOff>
      <xdr:row>30</xdr:row>
      <xdr:rowOff>132948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92754" y="3829050"/>
          <a:ext cx="3464380" cy="20188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H1:L9" totalsRowShown="0" headerRowDxfId="4">
  <autoFilter ref="H1:L9"/>
  <tableColumns count="5">
    <tableColumn id="1" name="Abteilung"/>
    <tableColumn id="2" name="Kategorie"/>
    <tableColumn id="3" name="Januar"/>
    <tableColumn id="4" name="Februar"/>
    <tableColumn id="5" name="März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Toni.M&#252;ller@t-online.de" TargetMode="External"/><Relationship Id="rId2" Type="http://schemas.openxmlformats.org/officeDocument/2006/relationships/hyperlink" Target="mailto:Max.Mustermann@gmx.de" TargetMode="External"/><Relationship Id="rId1" Type="http://schemas.openxmlformats.org/officeDocument/2006/relationships/hyperlink" Target="mailto:Marius.M&#252;ller-Westernhagen@t-online.de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Luzia.Meier@t-online.d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9" workbookViewId="0">
      <selection activeCell="B30" sqref="B30"/>
    </sheetView>
  </sheetViews>
  <sheetFormatPr baseColWidth="10" defaultRowHeight="15" x14ac:dyDescent="0.25"/>
  <cols>
    <col min="3" max="4" width="11.42578125" customWidth="1"/>
    <col min="6" max="6" width="2.7109375" customWidth="1"/>
    <col min="7" max="8" width="11.85546875" customWidth="1"/>
    <col min="9" max="9" width="11.7109375" customWidth="1"/>
  </cols>
  <sheetData>
    <row r="1" spans="1:12" x14ac:dyDescent="0.25">
      <c r="A1" s="1" t="s">
        <v>114</v>
      </c>
      <c r="B1" s="1" t="s">
        <v>115</v>
      </c>
      <c r="C1" s="1" t="s">
        <v>42</v>
      </c>
      <c r="D1" s="1" t="s">
        <v>116</v>
      </c>
      <c r="E1" s="1" t="s">
        <v>117</v>
      </c>
      <c r="F1" s="1"/>
      <c r="H1" s="1" t="s">
        <v>114</v>
      </c>
      <c r="I1" s="1" t="s">
        <v>115</v>
      </c>
      <c r="J1" s="1" t="s">
        <v>42</v>
      </c>
      <c r="K1" s="1" t="s">
        <v>116</v>
      </c>
      <c r="L1" s="1" t="s">
        <v>117</v>
      </c>
    </row>
    <row r="2" spans="1:12" x14ac:dyDescent="0.25">
      <c r="A2" t="s">
        <v>118</v>
      </c>
      <c r="B2" t="s">
        <v>122</v>
      </c>
      <c r="C2">
        <v>90000</v>
      </c>
      <c r="D2">
        <v>110000</v>
      </c>
      <c r="E2">
        <v>120000</v>
      </c>
      <c r="H2" s="44" t="s">
        <v>118</v>
      </c>
      <c r="I2" s="44" t="s">
        <v>122</v>
      </c>
      <c r="J2" s="44">
        <v>90000</v>
      </c>
      <c r="K2" s="44">
        <v>110000</v>
      </c>
      <c r="L2" s="44">
        <v>120000</v>
      </c>
    </row>
    <row r="3" spans="1:12" x14ac:dyDescent="0.25">
      <c r="A3" t="s">
        <v>119</v>
      </c>
      <c r="B3" t="s">
        <v>123</v>
      </c>
      <c r="C3">
        <v>25000</v>
      </c>
      <c r="D3">
        <v>30000</v>
      </c>
      <c r="E3">
        <v>28000</v>
      </c>
      <c r="H3" s="44" t="s">
        <v>119</v>
      </c>
      <c r="I3" s="44" t="s">
        <v>123</v>
      </c>
      <c r="J3" s="44">
        <v>25000</v>
      </c>
      <c r="K3" s="44">
        <v>30000</v>
      </c>
      <c r="L3" s="44">
        <v>28000</v>
      </c>
    </row>
    <row r="4" spans="1:12" x14ac:dyDescent="0.25">
      <c r="A4" t="s">
        <v>120</v>
      </c>
      <c r="B4" t="s">
        <v>44</v>
      </c>
      <c r="C4">
        <v>12000</v>
      </c>
      <c r="D4">
        <v>15000</v>
      </c>
      <c r="E4">
        <v>13500</v>
      </c>
      <c r="H4" s="44" t="s">
        <v>120</v>
      </c>
      <c r="I4" s="44" t="s">
        <v>44</v>
      </c>
      <c r="J4" s="44">
        <v>12000</v>
      </c>
      <c r="K4" s="44">
        <v>15000</v>
      </c>
      <c r="L4" s="44">
        <v>13500</v>
      </c>
    </row>
    <row r="5" spans="1:12" x14ac:dyDescent="0.25">
      <c r="A5" t="s">
        <v>120</v>
      </c>
      <c r="B5" t="s">
        <v>45</v>
      </c>
      <c r="C5">
        <v>20000</v>
      </c>
      <c r="D5">
        <v>22000</v>
      </c>
      <c r="E5">
        <v>18000</v>
      </c>
      <c r="H5" s="44" t="s">
        <v>120</v>
      </c>
      <c r="I5" s="44" t="s">
        <v>45</v>
      </c>
      <c r="J5" s="44">
        <v>20000</v>
      </c>
      <c r="K5" s="44">
        <v>22000</v>
      </c>
      <c r="L5" s="44">
        <v>18000</v>
      </c>
    </row>
    <row r="6" spans="1:12" x14ac:dyDescent="0.25">
      <c r="A6" t="s">
        <v>121</v>
      </c>
      <c r="B6" t="s">
        <v>124</v>
      </c>
      <c r="C6">
        <v>2000</v>
      </c>
      <c r="D6">
        <v>2500</v>
      </c>
      <c r="E6">
        <v>1500</v>
      </c>
      <c r="H6" s="44" t="s">
        <v>121</v>
      </c>
      <c r="I6" s="44" t="s">
        <v>124</v>
      </c>
      <c r="J6" s="44">
        <v>2000</v>
      </c>
      <c r="K6" s="44">
        <v>2500</v>
      </c>
      <c r="L6" s="44">
        <v>1500</v>
      </c>
    </row>
    <row r="7" spans="1:12" x14ac:dyDescent="0.25">
      <c r="A7" t="s">
        <v>118</v>
      </c>
      <c r="B7" t="s">
        <v>125</v>
      </c>
      <c r="C7">
        <v>60000</v>
      </c>
      <c r="D7">
        <v>75000</v>
      </c>
      <c r="E7">
        <v>80000</v>
      </c>
      <c r="H7" s="44" t="s">
        <v>118</v>
      </c>
      <c r="I7" s="44" t="s">
        <v>125</v>
      </c>
      <c r="J7" s="44">
        <v>60000</v>
      </c>
      <c r="K7" s="44">
        <v>75000</v>
      </c>
      <c r="L7" s="44">
        <v>80000</v>
      </c>
    </row>
    <row r="8" spans="1:12" x14ac:dyDescent="0.25">
      <c r="A8" t="s">
        <v>119</v>
      </c>
      <c r="B8" t="s">
        <v>126</v>
      </c>
      <c r="C8">
        <v>45000</v>
      </c>
      <c r="D8">
        <v>47000</v>
      </c>
      <c r="E8">
        <v>46000</v>
      </c>
      <c r="H8" s="44" t="s">
        <v>119</v>
      </c>
      <c r="I8" s="44" t="s">
        <v>126</v>
      </c>
      <c r="J8" s="44">
        <v>45000</v>
      </c>
      <c r="K8" s="44">
        <v>47000</v>
      </c>
      <c r="L8" s="44">
        <v>46000</v>
      </c>
    </row>
    <row r="9" spans="1:12" x14ac:dyDescent="0.25">
      <c r="A9" t="s">
        <v>121</v>
      </c>
      <c r="B9" t="s">
        <v>127</v>
      </c>
      <c r="C9">
        <v>11300</v>
      </c>
      <c r="D9">
        <v>15500</v>
      </c>
      <c r="E9">
        <v>14300</v>
      </c>
      <c r="H9" s="44" t="s">
        <v>121</v>
      </c>
      <c r="I9" s="44" t="s">
        <v>127</v>
      </c>
      <c r="J9" s="44">
        <v>11300</v>
      </c>
      <c r="K9" s="44">
        <v>15500</v>
      </c>
      <c r="L9" s="44">
        <v>14300</v>
      </c>
    </row>
    <row r="10" spans="1:12" x14ac:dyDescent="0.25">
      <c r="G10" s="33"/>
    </row>
    <row r="11" spans="1:12" x14ac:dyDescent="0.25">
      <c r="G11" s="33"/>
    </row>
    <row r="12" spans="1:12" x14ac:dyDescent="0.25">
      <c r="B12" s="5" t="s">
        <v>177</v>
      </c>
      <c r="G12" s="33"/>
    </row>
    <row r="13" spans="1:12" x14ac:dyDescent="0.25">
      <c r="A13" s="37" t="s">
        <v>172</v>
      </c>
      <c r="B13" s="33" t="s">
        <v>178</v>
      </c>
      <c r="L13" t="s">
        <v>196</v>
      </c>
    </row>
    <row r="14" spans="1:12" x14ac:dyDescent="0.25">
      <c r="A14" s="37" t="s">
        <v>181</v>
      </c>
      <c r="B14" s="33" t="s">
        <v>179</v>
      </c>
    </row>
    <row r="15" spans="1:12" x14ac:dyDescent="0.25">
      <c r="A15" s="37" t="s">
        <v>173</v>
      </c>
      <c r="B15" s="33" t="s">
        <v>187</v>
      </c>
    </row>
    <row r="16" spans="1:12" x14ac:dyDescent="0.25">
      <c r="A16" s="38" t="s">
        <v>174</v>
      </c>
      <c r="B16" s="33" t="s">
        <v>180</v>
      </c>
    </row>
    <row r="17" spans="1:2" x14ac:dyDescent="0.25">
      <c r="A17" s="38"/>
      <c r="B17" s="33" t="s">
        <v>182</v>
      </c>
    </row>
    <row r="18" spans="1:2" x14ac:dyDescent="0.25">
      <c r="A18" s="38" t="s">
        <v>175</v>
      </c>
      <c r="B18" s="33" t="s">
        <v>183</v>
      </c>
    </row>
    <row r="19" spans="1:2" x14ac:dyDescent="0.25">
      <c r="A19" s="37" t="s">
        <v>176</v>
      </c>
      <c r="B19" t="s">
        <v>184</v>
      </c>
    </row>
    <row r="20" spans="1:2" x14ac:dyDescent="0.25">
      <c r="A20" s="37" t="s">
        <v>168</v>
      </c>
      <c r="B20" t="s">
        <v>185</v>
      </c>
    </row>
    <row r="21" spans="1:2" x14ac:dyDescent="0.25">
      <c r="A21" s="37" t="s">
        <v>169</v>
      </c>
      <c r="B21" s="33" t="s">
        <v>186</v>
      </c>
    </row>
    <row r="22" spans="1:2" x14ac:dyDescent="0.25">
      <c r="A22" s="37"/>
    </row>
    <row r="23" spans="1:2" x14ac:dyDescent="0.25">
      <c r="B23" s="5" t="s">
        <v>192</v>
      </c>
    </row>
    <row r="24" spans="1:2" x14ac:dyDescent="0.25">
      <c r="A24" s="37" t="s">
        <v>172</v>
      </c>
      <c r="B24" t="s">
        <v>193</v>
      </c>
    </row>
    <row r="25" spans="1:2" x14ac:dyDescent="0.25">
      <c r="A25" s="37" t="s">
        <v>181</v>
      </c>
      <c r="B25" t="s">
        <v>194</v>
      </c>
    </row>
    <row r="26" spans="1:2" x14ac:dyDescent="0.25">
      <c r="A26" s="37" t="s">
        <v>173</v>
      </c>
      <c r="B26" t="s">
        <v>198</v>
      </c>
    </row>
    <row r="27" spans="1:2" x14ac:dyDescent="0.25">
      <c r="A27" s="37"/>
    </row>
    <row r="29" spans="1:2" x14ac:dyDescent="0.25">
      <c r="B29" s="5" t="s">
        <v>195</v>
      </c>
    </row>
    <row r="30" spans="1:2" x14ac:dyDescent="0.25">
      <c r="A30" s="37" t="s">
        <v>172</v>
      </c>
      <c r="B30" s="33" t="s">
        <v>197</v>
      </c>
    </row>
    <row r="31" spans="1:2" x14ac:dyDescent="0.25">
      <c r="A31" s="37" t="s">
        <v>181</v>
      </c>
      <c r="B31" s="33" t="s">
        <v>200</v>
      </c>
    </row>
    <row r="32" spans="1:2" x14ac:dyDescent="0.25">
      <c r="A32" s="37" t="s">
        <v>173</v>
      </c>
      <c r="B32" s="33" t="s">
        <v>199</v>
      </c>
    </row>
  </sheetData>
  <pageMargins left="0.11811023622047245" right="0.11811023622047245" top="0.78740157480314965" bottom="0.78740157480314965" header="0.31496062992125984" footer="0.31496062992125984"/>
  <pageSetup paperSize="9" orientation="landscape" r:id="rId1"/>
  <headerFooter>
    <oddFooter xml:space="preserve">&amp;L&amp;F
&amp;A
</oddFoot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B28" sqref="B28"/>
    </sheetView>
  </sheetViews>
  <sheetFormatPr baseColWidth="10" defaultRowHeight="15" x14ac:dyDescent="0.25"/>
  <cols>
    <col min="1" max="1" width="3.85546875" customWidth="1"/>
    <col min="2" max="2" width="26.28515625" customWidth="1"/>
    <col min="3" max="3" width="16.28515625" customWidth="1"/>
    <col min="4" max="4" width="17.42578125" customWidth="1"/>
    <col min="12" max="12" width="22" customWidth="1"/>
  </cols>
  <sheetData>
    <row r="1" spans="1:8" s="46" customFormat="1" x14ac:dyDescent="0.25">
      <c r="B1" s="59" t="s">
        <v>262</v>
      </c>
      <c r="C1" s="51" t="s">
        <v>263</v>
      </c>
      <c r="D1" s="51" t="s">
        <v>264</v>
      </c>
      <c r="E1" s="52" t="s">
        <v>277</v>
      </c>
    </row>
    <row r="2" spans="1:8" s="46" customFormat="1" x14ac:dyDescent="0.25">
      <c r="B2" s="53" t="s">
        <v>42</v>
      </c>
      <c r="C2" s="54">
        <v>51750.7</v>
      </c>
      <c r="D2" s="54">
        <v>52119.199999999997</v>
      </c>
      <c r="E2" s="55">
        <f>IF(D2&gt;1,D2-C2,"")</f>
        <v>368.5</v>
      </c>
    </row>
    <row r="3" spans="1:8" s="46" customFormat="1" x14ac:dyDescent="0.25">
      <c r="B3" s="53" t="s">
        <v>116</v>
      </c>
      <c r="C3" s="54">
        <f t="shared" ref="C3:C13" si="0">D2</f>
        <v>52119.199999999997</v>
      </c>
      <c r="D3" s="54">
        <v>52475.9</v>
      </c>
      <c r="E3" s="55">
        <f t="shared" ref="E3:E12" si="1">IF(D3&gt;1,D3-C3,"")</f>
        <v>356.70000000000437</v>
      </c>
    </row>
    <row r="4" spans="1:8" s="46" customFormat="1" x14ac:dyDescent="0.25">
      <c r="B4" s="53" t="s">
        <v>117</v>
      </c>
      <c r="C4" s="54">
        <f t="shared" si="0"/>
        <v>52475.9</v>
      </c>
      <c r="D4" s="54"/>
      <c r="E4" s="55" t="str">
        <f t="shared" si="1"/>
        <v/>
      </c>
    </row>
    <row r="5" spans="1:8" s="46" customFormat="1" x14ac:dyDescent="0.25">
      <c r="B5" s="53" t="s">
        <v>265</v>
      </c>
      <c r="C5" s="54">
        <f t="shared" si="0"/>
        <v>0</v>
      </c>
      <c r="D5" s="54"/>
      <c r="E5" s="55" t="str">
        <f t="shared" si="1"/>
        <v/>
      </c>
    </row>
    <row r="6" spans="1:8" s="46" customFormat="1" x14ac:dyDescent="0.25">
      <c r="B6" s="53" t="s">
        <v>266</v>
      </c>
      <c r="C6" s="54">
        <f t="shared" si="0"/>
        <v>0</v>
      </c>
      <c r="D6" s="54"/>
      <c r="E6" s="55" t="str">
        <f t="shared" si="1"/>
        <v/>
      </c>
    </row>
    <row r="7" spans="1:8" s="46" customFormat="1" x14ac:dyDescent="0.25">
      <c r="B7" s="53" t="s">
        <v>267</v>
      </c>
      <c r="C7" s="54">
        <f t="shared" si="0"/>
        <v>0</v>
      </c>
      <c r="D7" s="54"/>
      <c r="E7" s="55" t="str">
        <f t="shared" si="1"/>
        <v/>
      </c>
    </row>
    <row r="8" spans="1:8" s="46" customFormat="1" x14ac:dyDescent="0.25">
      <c r="B8" s="53" t="s">
        <v>268</v>
      </c>
      <c r="C8" s="54">
        <f t="shared" si="0"/>
        <v>0</v>
      </c>
      <c r="D8" s="54"/>
      <c r="E8" s="55" t="str">
        <f t="shared" si="1"/>
        <v/>
      </c>
    </row>
    <row r="9" spans="1:8" s="46" customFormat="1" x14ac:dyDescent="0.25">
      <c r="B9" s="53" t="s">
        <v>269</v>
      </c>
      <c r="C9" s="54">
        <f t="shared" si="0"/>
        <v>0</v>
      </c>
      <c r="D9" s="54"/>
      <c r="E9" s="55" t="str">
        <f t="shared" si="1"/>
        <v/>
      </c>
    </row>
    <row r="10" spans="1:8" s="46" customFormat="1" x14ac:dyDescent="0.25">
      <c r="B10" s="53" t="s">
        <v>270</v>
      </c>
      <c r="C10" s="54">
        <f t="shared" si="0"/>
        <v>0</v>
      </c>
      <c r="D10" s="54"/>
      <c r="E10" s="55" t="str">
        <f t="shared" si="1"/>
        <v/>
      </c>
    </row>
    <row r="11" spans="1:8" s="46" customFormat="1" x14ac:dyDescent="0.25">
      <c r="B11" s="53" t="s">
        <v>271</v>
      </c>
      <c r="C11" s="54">
        <f t="shared" si="0"/>
        <v>0</v>
      </c>
      <c r="D11" s="54"/>
      <c r="E11" s="55" t="str">
        <f t="shared" si="1"/>
        <v/>
      </c>
    </row>
    <row r="12" spans="1:8" s="46" customFormat="1" x14ac:dyDescent="0.25">
      <c r="B12" s="53" t="s">
        <v>272</v>
      </c>
      <c r="C12" s="54">
        <f t="shared" si="0"/>
        <v>0</v>
      </c>
      <c r="D12" s="54"/>
      <c r="E12" s="55" t="str">
        <f t="shared" si="1"/>
        <v/>
      </c>
    </row>
    <row r="13" spans="1:8" s="46" customFormat="1" x14ac:dyDescent="0.25">
      <c r="B13" s="63" t="s">
        <v>273</v>
      </c>
      <c r="C13" s="54">
        <f t="shared" si="0"/>
        <v>0</v>
      </c>
      <c r="D13" s="60"/>
      <c r="E13" s="61"/>
    </row>
    <row r="14" spans="1:8" s="46" customFormat="1" ht="15.75" thickBot="1" x14ac:dyDescent="0.3">
      <c r="B14" s="56" t="s">
        <v>281</v>
      </c>
      <c r="C14" s="57"/>
      <c r="D14" s="57"/>
      <c r="E14" s="58">
        <f>SUM(E2:E13)</f>
        <v>725.20000000000437</v>
      </c>
    </row>
    <row r="15" spans="1:8" s="46" customFormat="1" x14ac:dyDescent="0.25"/>
    <row r="16" spans="1:8" x14ac:dyDescent="0.25">
      <c r="A16" s="43"/>
      <c r="B16" s="34" t="s">
        <v>274</v>
      </c>
      <c r="F16" s="1"/>
      <c r="H16" s="43"/>
    </row>
    <row r="17" spans="1:16" x14ac:dyDescent="0.25">
      <c r="A17" s="33" t="s">
        <v>172</v>
      </c>
      <c r="B17" t="s">
        <v>275</v>
      </c>
      <c r="L17" s="46"/>
      <c r="M17" s="46"/>
      <c r="N17" s="46"/>
      <c r="O17" s="46"/>
      <c r="P17" s="46"/>
    </row>
    <row r="18" spans="1:16" x14ac:dyDescent="0.25">
      <c r="A18" s="33" t="s">
        <v>181</v>
      </c>
      <c r="B18" t="s">
        <v>276</v>
      </c>
      <c r="I18" s="5"/>
      <c r="L18" s="46"/>
      <c r="M18" s="46"/>
      <c r="N18" s="46"/>
      <c r="O18" s="46"/>
      <c r="P18" s="46"/>
    </row>
    <row r="19" spans="1:16" x14ac:dyDescent="0.25">
      <c r="A19" s="33" t="s">
        <v>188</v>
      </c>
      <c r="B19" s="33" t="s">
        <v>178</v>
      </c>
      <c r="F19" s="1"/>
      <c r="H19" s="1"/>
      <c r="L19" s="46"/>
      <c r="M19" s="46"/>
      <c r="N19" s="46"/>
      <c r="O19" s="46"/>
      <c r="P19" s="46"/>
    </row>
    <row r="20" spans="1:16" x14ac:dyDescent="0.25">
      <c r="A20" s="46" t="s">
        <v>189</v>
      </c>
      <c r="B20" s="33" t="s">
        <v>180</v>
      </c>
      <c r="L20" s="46"/>
      <c r="M20" s="46"/>
      <c r="N20" s="46"/>
      <c r="O20" s="46"/>
      <c r="P20" s="46"/>
    </row>
    <row r="21" spans="1:16" x14ac:dyDescent="0.25">
      <c r="A21" s="46" t="s">
        <v>190</v>
      </c>
      <c r="B21" s="33" t="s">
        <v>186</v>
      </c>
      <c r="L21" s="46"/>
      <c r="M21" s="46"/>
      <c r="N21" s="46"/>
      <c r="O21" s="46"/>
      <c r="P21" s="46"/>
    </row>
    <row r="22" spans="1:16" x14ac:dyDescent="0.25">
      <c r="A22" s="33" t="s">
        <v>191</v>
      </c>
      <c r="B22" s="62" t="s">
        <v>279</v>
      </c>
      <c r="F22" s="1"/>
      <c r="L22" s="46"/>
      <c r="M22" s="46"/>
      <c r="N22" s="46"/>
      <c r="O22" s="46"/>
      <c r="P22" s="46"/>
    </row>
    <row r="23" spans="1:16" s="46" customFormat="1" x14ac:dyDescent="0.25">
      <c r="A23" s="33" t="s">
        <v>168</v>
      </c>
      <c r="B23" s="46" t="s">
        <v>278</v>
      </c>
      <c r="F23" s="1"/>
    </row>
    <row r="24" spans="1:16" x14ac:dyDescent="0.25">
      <c r="A24" s="33" t="s">
        <v>169</v>
      </c>
      <c r="B24" t="s">
        <v>280</v>
      </c>
    </row>
    <row r="25" spans="1:16" x14ac:dyDescent="0.25">
      <c r="A25" s="33" t="s">
        <v>170</v>
      </c>
      <c r="B25" s="33" t="s">
        <v>197</v>
      </c>
      <c r="L25" s="46"/>
      <c r="M25" s="46"/>
      <c r="N25" s="46"/>
      <c r="O25" s="46"/>
      <c r="P25" s="46"/>
    </row>
    <row r="26" spans="1:16" x14ac:dyDescent="0.25">
      <c r="A26" s="33" t="s">
        <v>171</v>
      </c>
      <c r="B26" s="46" t="s">
        <v>185</v>
      </c>
      <c r="H26" s="33"/>
      <c r="L26" s="46"/>
      <c r="M26" s="46"/>
      <c r="N26" s="46"/>
      <c r="O26" s="46"/>
      <c r="P26" s="46"/>
    </row>
    <row r="27" spans="1:16" x14ac:dyDescent="0.25">
      <c r="H27" s="33"/>
      <c r="L27" s="46"/>
      <c r="M27" s="46"/>
      <c r="N27" s="46"/>
      <c r="O27" s="46"/>
      <c r="P27" s="46"/>
    </row>
    <row r="28" spans="1:16" x14ac:dyDescent="0.25">
      <c r="A28" s="33"/>
      <c r="L28" s="46"/>
      <c r="M28" s="46"/>
      <c r="N28" s="46"/>
      <c r="O28" s="46"/>
      <c r="P28" s="46"/>
    </row>
    <row r="29" spans="1:16" x14ac:dyDescent="0.25">
      <c r="L29" s="46"/>
      <c r="M29" s="46"/>
      <c r="N29" s="46"/>
      <c r="O29" s="46"/>
      <c r="P29" s="46"/>
    </row>
    <row r="30" spans="1:16" x14ac:dyDescent="0.25">
      <c r="L30" s="46"/>
      <c r="M30" s="46"/>
      <c r="N30" s="46"/>
      <c r="O30" s="46"/>
      <c r="P30" s="46"/>
    </row>
    <row r="31" spans="1:16" x14ac:dyDescent="0.25">
      <c r="L31" s="46"/>
      <c r="M31" s="46"/>
      <c r="N31" s="46"/>
      <c r="O31" s="46"/>
      <c r="P31" s="46"/>
    </row>
    <row r="32" spans="1:16" x14ac:dyDescent="0.25">
      <c r="L32" s="46"/>
      <c r="M32" s="46"/>
      <c r="N32" s="46"/>
      <c r="O32" s="46"/>
      <c r="P32" s="46"/>
    </row>
    <row r="33" spans="1:16" x14ac:dyDescent="0.25">
      <c r="L33" s="46"/>
      <c r="M33" s="46"/>
      <c r="N33" s="46"/>
      <c r="O33" s="46"/>
      <c r="P33" s="46"/>
    </row>
    <row r="34" spans="1:16" x14ac:dyDescent="0.25">
      <c r="A34" s="1"/>
      <c r="L34" s="46"/>
      <c r="M34" s="46"/>
      <c r="N34" s="46"/>
      <c r="O34" s="46"/>
      <c r="P34" s="46"/>
    </row>
  </sheetData>
  <pageMargins left="0.11811023622047245" right="0.11811023622047245" top="0.78740157480314965" bottom="0.78740157480314965" header="0.31496062992125984" footer="0.31496062992125984"/>
  <pageSetup paperSize="9" orientation="landscape" r:id="rId1"/>
  <headerFooter>
    <oddFooter xml:space="preserve">&amp;L&amp;F
&amp;A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B11" sqref="B11"/>
    </sheetView>
  </sheetViews>
  <sheetFormatPr baseColWidth="10" defaultRowHeight="15" x14ac:dyDescent="0.25"/>
  <cols>
    <col min="6" max="6" width="4.140625" customWidth="1"/>
  </cols>
  <sheetData>
    <row r="1" spans="1:10" x14ac:dyDescent="0.25">
      <c r="A1" s="5" t="s">
        <v>100</v>
      </c>
      <c r="J1" s="5" t="s">
        <v>105</v>
      </c>
    </row>
    <row r="3" spans="1:10" x14ac:dyDescent="0.25">
      <c r="B3" t="s">
        <v>101</v>
      </c>
      <c r="J3" s="1" t="s">
        <v>153</v>
      </c>
    </row>
    <row r="5" spans="1:10" x14ac:dyDescent="0.25">
      <c r="B5" t="s">
        <v>102</v>
      </c>
      <c r="J5" s="1" t="s">
        <v>154</v>
      </c>
    </row>
    <row r="8" spans="1:10" x14ac:dyDescent="0.25">
      <c r="B8" t="s">
        <v>103</v>
      </c>
      <c r="J8" s="1" t="s">
        <v>155</v>
      </c>
    </row>
    <row r="11" spans="1:10" x14ac:dyDescent="0.25">
      <c r="B11" t="s">
        <v>104</v>
      </c>
    </row>
    <row r="14" spans="1:10" x14ac:dyDescent="0.25">
      <c r="B14" t="s">
        <v>106</v>
      </c>
      <c r="J14" s="1" t="s">
        <v>156</v>
      </c>
    </row>
    <row r="15" spans="1:10" x14ac:dyDescent="0.25">
      <c r="B15" t="s">
        <v>107</v>
      </c>
      <c r="J15" s="1" t="s">
        <v>157</v>
      </c>
    </row>
    <row r="16" spans="1:10" x14ac:dyDescent="0.25">
      <c r="J16" s="1"/>
    </row>
    <row r="17" spans="1:13" x14ac:dyDescent="0.25">
      <c r="B17" s="12" t="s">
        <v>112</v>
      </c>
      <c r="J17" s="1"/>
    </row>
    <row r="18" spans="1:13" x14ac:dyDescent="0.25">
      <c r="B18" s="33" t="s">
        <v>158</v>
      </c>
      <c r="J18" s="1"/>
    </row>
    <row r="19" spans="1:13" ht="15.75" thickBot="1" x14ac:dyDescent="0.3">
      <c r="J19" s="1"/>
    </row>
    <row r="20" spans="1:13" x14ac:dyDescent="0.25">
      <c r="B20" s="14"/>
      <c r="C20" s="15"/>
      <c r="D20" s="15"/>
      <c r="E20" s="15"/>
      <c r="F20" s="16"/>
      <c r="H20" s="14"/>
      <c r="I20" s="16"/>
      <c r="K20" s="14"/>
      <c r="L20" s="15"/>
      <c r="M20" s="16"/>
    </row>
    <row r="21" spans="1:13" x14ac:dyDescent="0.25">
      <c r="A21" s="1" t="s">
        <v>109</v>
      </c>
      <c r="B21" s="17" t="s">
        <v>108</v>
      </c>
      <c r="C21" s="18"/>
      <c r="D21" s="18"/>
      <c r="E21" s="18"/>
      <c r="F21" s="19"/>
      <c r="H21" s="17" t="s">
        <v>110</v>
      </c>
      <c r="I21" s="19"/>
      <c r="K21" s="17" t="s">
        <v>111</v>
      </c>
      <c r="L21" s="18"/>
      <c r="M21" s="19"/>
    </row>
    <row r="22" spans="1:13" x14ac:dyDescent="0.25">
      <c r="B22" s="20"/>
      <c r="C22" s="18"/>
      <c r="D22" s="18"/>
      <c r="E22" s="18"/>
      <c r="F22" s="19"/>
      <c r="H22" s="20"/>
      <c r="I22" s="19"/>
      <c r="K22" s="20"/>
      <c r="L22" s="18"/>
      <c r="M22" s="19"/>
    </row>
    <row r="23" spans="1:13" x14ac:dyDescent="0.25">
      <c r="B23" s="20"/>
      <c r="C23" s="18"/>
      <c r="D23" s="18"/>
      <c r="E23" s="18"/>
      <c r="F23" s="19"/>
      <c r="H23" s="20"/>
      <c r="I23" s="19"/>
      <c r="K23" s="20"/>
      <c r="L23" s="18"/>
      <c r="M23" s="19"/>
    </row>
    <row r="24" spans="1:13" x14ac:dyDescent="0.25">
      <c r="B24" s="20"/>
      <c r="C24" s="18"/>
      <c r="D24" s="18"/>
      <c r="E24" s="18"/>
      <c r="F24" s="19"/>
      <c r="H24" s="20"/>
      <c r="I24" s="19"/>
      <c r="K24" s="20"/>
      <c r="L24" s="18"/>
      <c r="M24" s="19"/>
    </row>
    <row r="25" spans="1:13" x14ac:dyDescent="0.25">
      <c r="B25" s="20"/>
      <c r="C25" s="18"/>
      <c r="D25" s="18"/>
      <c r="E25" s="18"/>
      <c r="F25" s="19"/>
      <c r="H25" s="20"/>
      <c r="I25" s="19"/>
      <c r="K25" s="20"/>
      <c r="L25" s="18"/>
      <c r="M25" s="19"/>
    </row>
    <row r="26" spans="1:13" x14ac:dyDescent="0.25">
      <c r="B26" s="20"/>
      <c r="C26" s="18"/>
      <c r="D26" s="18"/>
      <c r="E26" s="18"/>
      <c r="F26" s="19"/>
      <c r="H26" s="20"/>
      <c r="I26" s="19"/>
      <c r="K26" s="20"/>
      <c r="L26" s="18"/>
      <c r="M26" s="19"/>
    </row>
    <row r="27" spans="1:13" x14ac:dyDescent="0.25">
      <c r="B27" s="20"/>
      <c r="C27" s="18"/>
      <c r="D27" s="18"/>
      <c r="E27" s="18"/>
      <c r="F27" s="19"/>
      <c r="H27" s="20"/>
      <c r="I27" s="19"/>
      <c r="J27" s="1"/>
      <c r="K27" s="20"/>
      <c r="L27" s="18"/>
      <c r="M27" s="19"/>
    </row>
    <row r="28" spans="1:13" ht="15.75" thickBot="1" x14ac:dyDescent="0.3">
      <c r="B28" s="21"/>
      <c r="C28" s="22"/>
      <c r="D28" s="22"/>
      <c r="E28" s="22"/>
      <c r="F28" s="23"/>
      <c r="H28" s="21"/>
      <c r="I28" s="23"/>
      <c r="J28" s="1"/>
      <c r="K28" s="21"/>
      <c r="L28" s="22"/>
      <c r="M28" s="23"/>
    </row>
    <row r="29" spans="1:13" x14ac:dyDescent="0.25">
      <c r="J29" s="1"/>
    </row>
    <row r="30" spans="1:13" x14ac:dyDescent="0.25">
      <c r="J30" s="1"/>
    </row>
    <row r="31" spans="1:13" x14ac:dyDescent="0.25">
      <c r="J31" s="1"/>
    </row>
    <row r="34" spans="1:7" x14ac:dyDescent="0.25">
      <c r="A34" s="5" t="s">
        <v>90</v>
      </c>
    </row>
    <row r="36" spans="1:7" x14ac:dyDescent="0.25">
      <c r="B36" s="7" t="s">
        <v>44</v>
      </c>
      <c r="C36" s="7" t="s">
        <v>45</v>
      </c>
      <c r="D36" s="7" t="s">
        <v>91</v>
      </c>
      <c r="E36" s="7" t="s">
        <v>46</v>
      </c>
      <c r="F36" s="11"/>
      <c r="G36" s="13" t="s">
        <v>96</v>
      </c>
    </row>
    <row r="37" spans="1:7" x14ac:dyDescent="0.25">
      <c r="A37" t="s">
        <v>92</v>
      </c>
      <c r="B37">
        <v>35</v>
      </c>
      <c r="C37">
        <v>44</v>
      </c>
      <c r="D37">
        <v>45</v>
      </c>
      <c r="E37">
        <v>79</v>
      </c>
    </row>
    <row r="38" spans="1:7" x14ac:dyDescent="0.25">
      <c r="A38" t="s">
        <v>93</v>
      </c>
      <c r="B38">
        <v>74</v>
      </c>
      <c r="C38">
        <v>64</v>
      </c>
      <c r="D38">
        <v>60</v>
      </c>
      <c r="E38">
        <v>56</v>
      </c>
      <c r="G38" t="s">
        <v>129</v>
      </c>
    </row>
    <row r="39" spans="1:7" x14ac:dyDescent="0.25">
      <c r="A39" t="s">
        <v>94</v>
      </c>
      <c r="B39">
        <v>82</v>
      </c>
      <c r="C39">
        <v>50</v>
      </c>
      <c r="D39">
        <v>85</v>
      </c>
      <c r="E39">
        <v>83</v>
      </c>
      <c r="G39" s="12" t="s">
        <v>98</v>
      </c>
    </row>
    <row r="40" spans="1:7" x14ac:dyDescent="0.25">
      <c r="A40" t="s">
        <v>95</v>
      </c>
      <c r="B40">
        <v>90</v>
      </c>
      <c r="C40">
        <v>22</v>
      </c>
      <c r="D40">
        <v>65</v>
      </c>
      <c r="E40">
        <v>89</v>
      </c>
      <c r="G40" s="12" t="s">
        <v>97</v>
      </c>
    </row>
    <row r="41" spans="1:7" x14ac:dyDescent="0.25">
      <c r="B41" s="1">
        <f>SUM(B37:B40)</f>
        <v>281</v>
      </c>
      <c r="C41" s="1">
        <f t="shared" ref="C41" si="0">SUM(C37:C40)</f>
        <v>180</v>
      </c>
      <c r="D41" s="1">
        <f>SUM(D37:D40)</f>
        <v>255</v>
      </c>
      <c r="E41" s="1">
        <f>SUM(E37:E40)</f>
        <v>307</v>
      </c>
      <c r="G41" s="12" t="s">
        <v>99</v>
      </c>
    </row>
    <row r="42" spans="1:7" x14ac:dyDescent="0.25">
      <c r="G42" s="33" t="s">
        <v>159</v>
      </c>
    </row>
  </sheetData>
  <pageMargins left="0.11811023622047245" right="0.11811023622047245" top="0.78740157480314965" bottom="0.78740157480314965" header="0.31496062992125984" footer="0.31496062992125984"/>
  <pageSetup paperSize="9" orientation="landscape" r:id="rId1"/>
  <headerFooter>
    <oddFooter xml:space="preserve">&amp;L&amp;F
&amp;A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7" workbookViewId="0">
      <selection activeCell="B11" sqref="B11"/>
    </sheetView>
  </sheetViews>
  <sheetFormatPr baseColWidth="10" defaultRowHeight="15" x14ac:dyDescent="0.25"/>
  <sheetData>
    <row r="1" spans="1:12" x14ac:dyDescent="0.25">
      <c r="A1" s="5" t="s">
        <v>89</v>
      </c>
    </row>
    <row r="3" spans="1:12" x14ac:dyDescent="0.25">
      <c r="A3" s="2" t="s">
        <v>26</v>
      </c>
      <c r="B3" s="2" t="s">
        <v>27</v>
      </c>
      <c r="C3" s="2" t="s">
        <v>30</v>
      </c>
      <c r="D3" s="2" t="s">
        <v>28</v>
      </c>
      <c r="E3" s="2" t="s">
        <v>29</v>
      </c>
      <c r="G3" s="5" t="s">
        <v>34</v>
      </c>
    </row>
    <row r="4" spans="1:12" x14ac:dyDescent="0.25">
      <c r="A4">
        <v>50</v>
      </c>
      <c r="B4">
        <v>50</v>
      </c>
      <c r="C4" s="3">
        <f>SUM(A4:B4)</f>
        <v>100</v>
      </c>
      <c r="D4">
        <v>75</v>
      </c>
      <c r="E4" s="3">
        <f>SUM(C4:D4)</f>
        <v>175</v>
      </c>
      <c r="G4" s="1" t="s">
        <v>31</v>
      </c>
      <c r="H4" s="1"/>
      <c r="I4" s="1"/>
      <c r="J4" s="1"/>
      <c r="K4" s="1"/>
      <c r="L4" s="1"/>
    </row>
    <row r="5" spans="1:12" x14ac:dyDescent="0.25">
      <c r="A5">
        <v>50</v>
      </c>
      <c r="B5">
        <v>60</v>
      </c>
      <c r="C5" s="4"/>
      <c r="D5">
        <v>75</v>
      </c>
      <c r="E5" s="4"/>
      <c r="G5" s="1" t="s">
        <v>32</v>
      </c>
      <c r="H5" s="1"/>
      <c r="I5" s="1"/>
      <c r="J5" s="1"/>
      <c r="K5" s="1"/>
      <c r="L5" s="1"/>
    </row>
    <row r="6" spans="1:12" x14ac:dyDescent="0.25">
      <c r="A6">
        <v>50</v>
      </c>
      <c r="B6">
        <v>70</v>
      </c>
      <c r="C6" s="4"/>
      <c r="D6">
        <v>75</v>
      </c>
      <c r="E6" s="4"/>
      <c r="G6" s="1"/>
      <c r="H6" s="1"/>
      <c r="I6" s="1"/>
      <c r="J6" s="1"/>
      <c r="K6" s="1"/>
      <c r="L6" s="1"/>
    </row>
    <row r="7" spans="1:12" x14ac:dyDescent="0.25">
      <c r="A7">
        <v>50</v>
      </c>
      <c r="B7">
        <v>80</v>
      </c>
      <c r="C7" s="4"/>
      <c r="D7">
        <v>75</v>
      </c>
      <c r="E7" s="4"/>
      <c r="G7" s="1" t="s">
        <v>33</v>
      </c>
      <c r="H7" s="1"/>
      <c r="I7" s="1"/>
      <c r="J7" s="1"/>
      <c r="K7" s="1"/>
      <c r="L7" s="1"/>
    </row>
    <row r="8" spans="1:12" x14ac:dyDescent="0.25">
      <c r="A8">
        <v>50</v>
      </c>
      <c r="B8">
        <v>90</v>
      </c>
      <c r="C8" s="4"/>
      <c r="D8">
        <v>75</v>
      </c>
      <c r="E8" s="4"/>
      <c r="G8" s="1" t="s">
        <v>39</v>
      </c>
      <c r="H8" s="1"/>
      <c r="I8" s="1"/>
      <c r="J8" s="1"/>
      <c r="K8" s="1"/>
      <c r="L8" s="1"/>
    </row>
    <row r="9" spans="1:12" x14ac:dyDescent="0.25">
      <c r="G9" s="1"/>
      <c r="H9" s="1"/>
      <c r="I9" s="1"/>
      <c r="J9" s="1"/>
      <c r="K9" s="1"/>
      <c r="L9" s="1"/>
    </row>
    <row r="10" spans="1:12" x14ac:dyDescent="0.25">
      <c r="A10" s="3">
        <f>SUM(A4:A9)</f>
        <v>250</v>
      </c>
      <c r="B10" s="4"/>
      <c r="C10" s="4"/>
      <c r="D10" s="4"/>
      <c r="E10" s="4"/>
      <c r="G10" s="6" t="s">
        <v>35</v>
      </c>
      <c r="H10" s="1"/>
      <c r="I10" s="1"/>
      <c r="J10" s="1"/>
      <c r="K10" s="1"/>
      <c r="L10" s="1"/>
    </row>
    <row r="11" spans="1:12" x14ac:dyDescent="0.25">
      <c r="H11" s="1"/>
      <c r="I11" s="1"/>
      <c r="J11" s="1"/>
      <c r="K11" s="1"/>
      <c r="L11" s="1"/>
    </row>
    <row r="12" spans="1:12" x14ac:dyDescent="0.25">
      <c r="G12" s="1"/>
      <c r="H12" s="1"/>
      <c r="I12" s="1"/>
      <c r="J12" s="1"/>
      <c r="K12" s="1"/>
      <c r="L12" s="1"/>
    </row>
    <row r="13" spans="1:12" x14ac:dyDescent="0.25">
      <c r="G13" s="5" t="s">
        <v>36</v>
      </c>
    </row>
    <row r="14" spans="1:12" x14ac:dyDescent="0.25">
      <c r="G14" s="1" t="s">
        <v>37</v>
      </c>
      <c r="H14" s="1"/>
      <c r="I14" s="1"/>
      <c r="J14" s="1"/>
      <c r="K14" s="1"/>
      <c r="L14" s="1"/>
    </row>
    <row r="15" spans="1:12" x14ac:dyDescent="0.25">
      <c r="G15" s="1" t="s">
        <v>32</v>
      </c>
      <c r="H15" s="1"/>
      <c r="I15" s="1"/>
      <c r="J15" s="1"/>
      <c r="K15" s="1"/>
      <c r="L15" s="1"/>
    </row>
    <row r="16" spans="1:12" x14ac:dyDescent="0.25">
      <c r="G16" s="1"/>
      <c r="H16" s="1"/>
      <c r="I16" s="1"/>
      <c r="J16" s="1"/>
      <c r="K16" s="1"/>
      <c r="L16" s="1"/>
    </row>
    <row r="17" spans="1:12" x14ac:dyDescent="0.25">
      <c r="G17" s="1" t="s">
        <v>38</v>
      </c>
      <c r="H17" s="1"/>
      <c r="I17" s="1"/>
      <c r="J17" s="1"/>
      <c r="K17" s="1"/>
      <c r="L17" s="1"/>
    </row>
    <row r="18" spans="1:12" x14ac:dyDescent="0.25">
      <c r="G18" s="1" t="s">
        <v>40</v>
      </c>
      <c r="H18" s="1"/>
      <c r="I18" s="1"/>
      <c r="J18" s="1"/>
      <c r="K18" s="1"/>
      <c r="L18" s="1"/>
    </row>
    <row r="19" spans="1:12" x14ac:dyDescent="0.25">
      <c r="G19" s="1"/>
      <c r="H19" s="1"/>
      <c r="I19" s="1"/>
      <c r="J19" s="1"/>
      <c r="K19" s="1"/>
      <c r="L19" s="1"/>
    </row>
    <row r="20" spans="1:12" x14ac:dyDescent="0.25">
      <c r="G20" s="1"/>
      <c r="H20" s="1"/>
      <c r="I20" s="1"/>
      <c r="J20" s="1"/>
      <c r="K20" s="1"/>
      <c r="L20" s="1"/>
    </row>
    <row r="21" spans="1:12" x14ac:dyDescent="0.25">
      <c r="A21" s="5" t="s">
        <v>41</v>
      </c>
      <c r="G21" s="1"/>
      <c r="H21" s="1"/>
      <c r="I21" s="1"/>
      <c r="J21" s="1"/>
      <c r="K21" s="1"/>
      <c r="L21" s="1"/>
    </row>
    <row r="22" spans="1:12" x14ac:dyDescent="0.25">
      <c r="G22" s="1"/>
      <c r="H22" s="1"/>
      <c r="I22" s="1"/>
      <c r="J22" s="1"/>
      <c r="K22" s="1"/>
      <c r="L22" s="1"/>
    </row>
    <row r="23" spans="1:12" x14ac:dyDescent="0.25">
      <c r="A23" s="8" t="s">
        <v>42</v>
      </c>
      <c r="B23" s="7" t="s">
        <v>44</v>
      </c>
      <c r="C23" s="7" t="s">
        <v>45</v>
      </c>
      <c r="D23" s="7" t="s">
        <v>46</v>
      </c>
      <c r="G23" s="5" t="s">
        <v>51</v>
      </c>
      <c r="H23" s="1"/>
      <c r="I23" s="1"/>
      <c r="J23" s="1"/>
      <c r="K23" s="1"/>
      <c r="L23" s="1"/>
    </row>
    <row r="24" spans="1:12" x14ac:dyDescent="0.25">
      <c r="A24" s="3" t="s">
        <v>43</v>
      </c>
      <c r="B24">
        <v>35</v>
      </c>
      <c r="C24">
        <v>44</v>
      </c>
      <c r="D24">
        <v>79</v>
      </c>
      <c r="G24" s="1" t="s">
        <v>52</v>
      </c>
      <c r="H24" s="1"/>
      <c r="I24" s="1"/>
      <c r="J24" s="1"/>
      <c r="K24" s="1"/>
      <c r="L24" s="1"/>
    </row>
    <row r="25" spans="1:12" x14ac:dyDescent="0.25">
      <c r="A25" s="3" t="s">
        <v>47</v>
      </c>
      <c r="B25">
        <v>74</v>
      </c>
      <c r="C25">
        <v>64</v>
      </c>
      <c r="D25">
        <v>56</v>
      </c>
      <c r="G25" s="1" t="s">
        <v>50</v>
      </c>
    </row>
    <row r="26" spans="1:12" x14ac:dyDescent="0.25">
      <c r="A26" s="3" t="s">
        <v>48</v>
      </c>
      <c r="B26">
        <v>82</v>
      </c>
      <c r="C26">
        <v>50</v>
      </c>
      <c r="D26">
        <v>83</v>
      </c>
      <c r="G26" s="1"/>
    </row>
    <row r="27" spans="1:12" x14ac:dyDescent="0.25">
      <c r="A27" s="3" t="s">
        <v>49</v>
      </c>
      <c r="B27">
        <v>90</v>
      </c>
      <c r="C27">
        <v>22</v>
      </c>
      <c r="D27">
        <v>89</v>
      </c>
      <c r="G27" s="1" t="s">
        <v>53</v>
      </c>
    </row>
    <row r="28" spans="1:12" x14ac:dyDescent="0.25">
      <c r="A28" s="1"/>
      <c r="B28">
        <f>SUM(B24:B27)</f>
        <v>281</v>
      </c>
      <c r="G28" s="1" t="s">
        <v>54</v>
      </c>
    </row>
    <row r="30" spans="1:12" x14ac:dyDescent="0.25">
      <c r="A30" s="4"/>
      <c r="G30" s="6" t="s">
        <v>55</v>
      </c>
    </row>
    <row r="31" spans="1:12" x14ac:dyDescent="0.25">
      <c r="A31" s="4"/>
    </row>
    <row r="32" spans="1:12" x14ac:dyDescent="0.25">
      <c r="A32" s="4"/>
    </row>
    <row r="33" spans="1:7" x14ac:dyDescent="0.25">
      <c r="A33" s="3">
        <v>1</v>
      </c>
      <c r="G33" s="5" t="s">
        <v>252</v>
      </c>
    </row>
    <row r="34" spans="1:7" x14ac:dyDescent="0.25">
      <c r="A34" s="3">
        <v>2</v>
      </c>
      <c r="G34" s="1" t="s">
        <v>253</v>
      </c>
    </row>
    <row r="35" spans="1:7" x14ac:dyDescent="0.25">
      <c r="A35" s="3">
        <v>3</v>
      </c>
    </row>
    <row r="36" spans="1:7" x14ac:dyDescent="0.25">
      <c r="A36" s="1"/>
      <c r="G36" t="s">
        <v>256</v>
      </c>
    </row>
    <row r="37" spans="1:7" x14ac:dyDescent="0.25">
      <c r="G37" t="s">
        <v>254</v>
      </c>
    </row>
    <row r="38" spans="1:7" x14ac:dyDescent="0.25">
      <c r="G38" t="s">
        <v>255</v>
      </c>
    </row>
    <row r="39" spans="1:7" x14ac:dyDescent="0.25">
      <c r="A39" s="1"/>
    </row>
    <row r="44" spans="1:7" x14ac:dyDescent="0.25">
      <c r="A44" s="1"/>
    </row>
    <row r="47" spans="1:7" x14ac:dyDescent="0.25">
      <c r="A47" s="1"/>
    </row>
    <row r="52" spans="1:1" x14ac:dyDescent="0.25">
      <c r="A52" s="1"/>
    </row>
    <row r="55" spans="1:1" x14ac:dyDescent="0.25">
      <c r="A55" s="1"/>
    </row>
    <row r="60" spans="1:1" x14ac:dyDescent="0.25">
      <c r="A60" s="1"/>
    </row>
    <row r="63" spans="1:1" x14ac:dyDescent="0.25">
      <c r="A63" s="1"/>
    </row>
    <row r="68" spans="1:1" x14ac:dyDescent="0.25">
      <c r="A68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</sheetData>
  <pageMargins left="0.11811023622047245" right="0.11811023622047245" top="0.78740157480314965" bottom="0.78740157480314965" header="0.31496062992125984" footer="0.31496062992125984"/>
  <pageSetup paperSize="9" orientation="landscape" r:id="rId1"/>
  <headerFooter>
    <oddFooter xml:space="preserve">&amp;L&amp;F
&amp;A
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Formulas="1" topLeftCell="A7" workbookViewId="0">
      <selection sqref="A1:B1"/>
    </sheetView>
  </sheetViews>
  <sheetFormatPr baseColWidth="10" defaultRowHeight="15" x14ac:dyDescent="0.25"/>
  <cols>
    <col min="1" max="1" width="11.42578125" style="45"/>
    <col min="2" max="2" width="5.5703125" style="45" customWidth="1"/>
    <col min="3" max="3" width="4.85546875" style="45" customWidth="1"/>
    <col min="4" max="4" width="11.42578125" style="45"/>
    <col min="5" max="5" width="21.140625" style="45" bestFit="1" customWidth="1"/>
    <col min="6" max="16384" width="11.42578125" style="45"/>
  </cols>
  <sheetData>
    <row r="1" spans="1:7" x14ac:dyDescent="0.25">
      <c r="A1" s="49" t="s">
        <v>208</v>
      </c>
      <c r="B1" s="49"/>
    </row>
    <row r="3" spans="1:7" x14ac:dyDescent="0.25">
      <c r="A3" s="24" t="s">
        <v>201</v>
      </c>
      <c r="B3" s="24" t="s">
        <v>209</v>
      </c>
      <c r="C3" s="24" t="s">
        <v>210</v>
      </c>
      <c r="D3" s="24" t="s">
        <v>207</v>
      </c>
      <c r="E3" s="24" t="s">
        <v>29</v>
      </c>
    </row>
    <row r="4" spans="1:7" x14ac:dyDescent="0.25">
      <c r="A4" s="25" t="s">
        <v>202</v>
      </c>
      <c r="B4" s="41">
        <v>60</v>
      </c>
      <c r="C4" s="39">
        <v>30</v>
      </c>
      <c r="D4" s="25">
        <f>B4+C4</f>
        <v>90</v>
      </c>
      <c r="E4" s="41">
        <v>90</v>
      </c>
    </row>
    <row r="5" spans="1:7" x14ac:dyDescent="0.25">
      <c r="A5" s="25" t="s">
        <v>203</v>
      </c>
      <c r="B5" s="41">
        <v>60</v>
      </c>
      <c r="C5" s="39">
        <v>30</v>
      </c>
      <c r="D5" s="25">
        <f>B5-C5</f>
        <v>30</v>
      </c>
      <c r="E5" s="40">
        <v>30</v>
      </c>
    </row>
    <row r="6" spans="1:7" x14ac:dyDescent="0.25">
      <c r="A6" s="25" t="s">
        <v>204</v>
      </c>
      <c r="B6" s="41">
        <v>60</v>
      </c>
      <c r="C6" s="39">
        <v>30</v>
      </c>
      <c r="D6" s="25">
        <f>B6*C6</f>
        <v>1800</v>
      </c>
      <c r="E6" s="40">
        <v>1800</v>
      </c>
    </row>
    <row r="7" spans="1:7" x14ac:dyDescent="0.25">
      <c r="A7" s="25" t="s">
        <v>205</v>
      </c>
      <c r="B7" s="41">
        <v>60</v>
      </c>
      <c r="C7" s="39">
        <v>30</v>
      </c>
      <c r="D7" s="25">
        <f>B7/C7</f>
        <v>2</v>
      </c>
      <c r="E7" s="40">
        <v>2</v>
      </c>
    </row>
    <row r="10" spans="1:7" x14ac:dyDescent="0.25">
      <c r="A10" s="47" t="s">
        <v>172</v>
      </c>
      <c r="B10" s="49" t="s">
        <v>206</v>
      </c>
      <c r="C10" s="49"/>
      <c r="D10" s="49"/>
      <c r="E10" s="49"/>
      <c r="F10" s="49"/>
      <c r="G10" s="49"/>
    </row>
    <row r="11" spans="1:7" x14ac:dyDescent="0.25">
      <c r="A11" s="47" t="s">
        <v>181</v>
      </c>
      <c r="B11" s="50" t="s">
        <v>212</v>
      </c>
      <c r="C11" s="50"/>
      <c r="D11" s="50"/>
      <c r="E11" s="50"/>
      <c r="F11" s="50"/>
      <c r="G11" s="50"/>
    </row>
    <row r="12" spans="1:7" x14ac:dyDescent="0.25">
      <c r="A12" s="47" t="s">
        <v>188</v>
      </c>
      <c r="B12" s="50" t="s">
        <v>211</v>
      </c>
      <c r="C12" s="50"/>
      <c r="D12" s="50"/>
      <c r="E12" s="50"/>
      <c r="F12" s="50"/>
      <c r="G12" s="50"/>
    </row>
    <row r="13" spans="1:7" x14ac:dyDescent="0.25">
      <c r="A13" s="47"/>
      <c r="B13" s="45" t="s">
        <v>109</v>
      </c>
      <c r="D13" s="24" t="s">
        <v>207</v>
      </c>
      <c r="E13" s="24"/>
      <c r="F13" s="24" t="s">
        <v>29</v>
      </c>
    </row>
    <row r="14" spans="1:7" x14ac:dyDescent="0.25">
      <c r="A14" s="47"/>
      <c r="D14" s="25">
        <f>B4+C4</f>
        <v>90</v>
      </c>
      <c r="E14" s="25" t="s">
        <v>213</v>
      </c>
      <c r="F14" s="25">
        <v>90</v>
      </c>
    </row>
    <row r="15" spans="1:7" x14ac:dyDescent="0.25">
      <c r="A15" s="47"/>
      <c r="D15" s="25">
        <f>60+30</f>
        <v>90</v>
      </c>
      <c r="E15" s="25" t="s">
        <v>214</v>
      </c>
      <c r="F15" s="25">
        <v>90</v>
      </c>
    </row>
    <row r="16" spans="1:7" x14ac:dyDescent="0.25">
      <c r="A16" s="47"/>
      <c r="D16" s="25">
        <f>SUM(B4:B7)</f>
        <v>240</v>
      </c>
      <c r="E16" s="25" t="s">
        <v>215</v>
      </c>
      <c r="F16" s="25">
        <v>240</v>
      </c>
    </row>
    <row r="17" spans="1:6" x14ac:dyDescent="0.25">
      <c r="A17" s="47"/>
      <c r="D17" s="18"/>
      <c r="E17" s="18"/>
      <c r="F17" s="18"/>
    </row>
    <row r="18" spans="1:6" x14ac:dyDescent="0.25">
      <c r="A18" s="38" t="s">
        <v>189</v>
      </c>
      <c r="B18" s="50" t="s">
        <v>216</v>
      </c>
      <c r="C18" s="50"/>
      <c r="D18" s="50"/>
      <c r="E18" s="50"/>
      <c r="F18" s="50"/>
    </row>
    <row r="19" spans="1:6" x14ac:dyDescent="0.25">
      <c r="A19" s="38"/>
      <c r="B19" s="45" t="s">
        <v>217</v>
      </c>
      <c r="D19" s="24" t="s">
        <v>207</v>
      </c>
      <c r="E19" s="24"/>
      <c r="F19" s="24" t="s">
        <v>29</v>
      </c>
    </row>
    <row r="20" spans="1:6" x14ac:dyDescent="0.25">
      <c r="A20" s="38"/>
      <c r="D20" s="25">
        <f>SUM(B4:B7,C4:C7)</f>
        <v>360</v>
      </c>
      <c r="E20" s="48" t="s">
        <v>257</v>
      </c>
      <c r="F20" s="25">
        <v>360</v>
      </c>
    </row>
    <row r="21" spans="1:6" x14ac:dyDescent="0.25">
      <c r="A21" s="47"/>
      <c r="D21" s="25">
        <f>SUM(B4:B7,C4)</f>
        <v>270</v>
      </c>
      <c r="E21" s="25" t="s">
        <v>258</v>
      </c>
      <c r="F21" s="25">
        <v>270</v>
      </c>
    </row>
    <row r="22" spans="1:6" x14ac:dyDescent="0.25">
      <c r="A22" s="47"/>
      <c r="D22" s="25">
        <f>SUM(B4:B7,-C5)</f>
        <v>210</v>
      </c>
      <c r="E22" s="25" t="s">
        <v>259</v>
      </c>
      <c r="F22" s="25">
        <v>210</v>
      </c>
    </row>
    <row r="23" spans="1:6" x14ac:dyDescent="0.25">
      <c r="A23" s="47"/>
      <c r="D23" s="25">
        <f>SUM(B4:B7)*2</f>
        <v>480</v>
      </c>
      <c r="E23" s="25" t="s">
        <v>260</v>
      </c>
      <c r="F23" s="25">
        <v>480</v>
      </c>
    </row>
    <row r="24" spans="1:6" x14ac:dyDescent="0.25">
      <c r="A24" s="47"/>
      <c r="D24" s="25">
        <f>SUM(B4:B7)/2</f>
        <v>120</v>
      </c>
      <c r="E24" s="25" t="s">
        <v>261</v>
      </c>
      <c r="F24" s="25">
        <v>120</v>
      </c>
    </row>
    <row r="25" spans="1:6" x14ac:dyDescent="0.25">
      <c r="A25" s="47"/>
    </row>
  </sheetData>
  <mergeCells count="5">
    <mergeCell ref="A1:B1"/>
    <mergeCell ref="B10:G10"/>
    <mergeCell ref="B11:G11"/>
    <mergeCell ref="B12:G12"/>
    <mergeCell ref="B18:F18"/>
  </mergeCells>
  <pageMargins left="0.11811023622047245" right="0.11811023622047245" top="0.78740157480314965" bottom="0.78740157480314965" header="0.31496062992125984" footer="0.31496062992125984"/>
  <pageSetup paperSize="9" orientation="landscape" r:id="rId1"/>
  <headerFooter>
    <oddFooter xml:space="preserve">&amp;L&amp;F
&amp;A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4" workbookViewId="0">
      <selection activeCell="D13" sqref="D13:D14"/>
    </sheetView>
  </sheetViews>
  <sheetFormatPr baseColWidth="10" defaultRowHeight="15" x14ac:dyDescent="0.25"/>
  <cols>
    <col min="1" max="1" width="21.42578125" bestFit="1" customWidth="1"/>
    <col min="3" max="3" width="4" customWidth="1"/>
    <col min="4" max="4" width="12.7109375" bestFit="1" customWidth="1"/>
  </cols>
  <sheetData>
    <row r="1" spans="1:5" x14ac:dyDescent="0.25">
      <c r="A1" s="1" t="s">
        <v>5</v>
      </c>
      <c r="B1" s="1" t="s">
        <v>0</v>
      </c>
      <c r="D1" s="1"/>
      <c r="E1" s="1"/>
    </row>
    <row r="2" spans="1:5" x14ac:dyDescent="0.25">
      <c r="A2" t="s">
        <v>1</v>
      </c>
      <c r="B2">
        <v>50</v>
      </c>
    </row>
    <row r="3" spans="1:5" x14ac:dyDescent="0.25">
      <c r="A3" t="s">
        <v>2</v>
      </c>
      <c r="B3">
        <v>100</v>
      </c>
    </row>
    <row r="4" spans="1:5" x14ac:dyDescent="0.25">
      <c r="A4" t="s">
        <v>3</v>
      </c>
      <c r="B4">
        <v>50</v>
      </c>
    </row>
    <row r="5" spans="1:5" x14ac:dyDescent="0.25">
      <c r="A5" t="s">
        <v>4</v>
      </c>
      <c r="B5">
        <v>20</v>
      </c>
      <c r="D5" t="s">
        <v>11</v>
      </c>
    </row>
    <row r="6" spans="1:5" x14ac:dyDescent="0.25">
      <c r="A6" s="1" t="s">
        <v>8</v>
      </c>
      <c r="B6" s="1">
        <f>SUM(B2:B5)</f>
        <v>220</v>
      </c>
      <c r="D6" s="1" t="s">
        <v>10</v>
      </c>
      <c r="E6" s="1"/>
    </row>
    <row r="9" spans="1:5" x14ac:dyDescent="0.25">
      <c r="A9" s="1" t="s">
        <v>5</v>
      </c>
      <c r="B9" s="1" t="s">
        <v>0</v>
      </c>
    </row>
    <row r="10" spans="1:5" x14ac:dyDescent="0.25">
      <c r="A10" t="s">
        <v>1</v>
      </c>
      <c r="B10">
        <v>50</v>
      </c>
    </row>
    <row r="11" spans="1:5" x14ac:dyDescent="0.25">
      <c r="A11" t="s">
        <v>2</v>
      </c>
      <c r="B11">
        <v>100</v>
      </c>
    </row>
    <row r="12" spans="1:5" x14ac:dyDescent="0.25">
      <c r="A12" t="s">
        <v>3</v>
      </c>
      <c r="B12">
        <v>50</v>
      </c>
    </row>
    <row r="13" spans="1:5" x14ac:dyDescent="0.25">
      <c r="A13" t="s">
        <v>4</v>
      </c>
      <c r="B13">
        <v>20</v>
      </c>
      <c r="D13" t="s">
        <v>20</v>
      </c>
    </row>
    <row r="14" spans="1:5" x14ac:dyDescent="0.25">
      <c r="A14" s="1" t="s">
        <v>6</v>
      </c>
      <c r="B14" s="1">
        <f>SUMIF(B10:B13,"&lt;50")</f>
        <v>20</v>
      </c>
      <c r="D14" s="1" t="s">
        <v>21</v>
      </c>
    </row>
    <row r="17" spans="1:4" x14ac:dyDescent="0.25">
      <c r="A17" s="1" t="s">
        <v>5</v>
      </c>
      <c r="B17" s="1" t="s">
        <v>0</v>
      </c>
    </row>
    <row r="18" spans="1:4" x14ac:dyDescent="0.25">
      <c r="A18" t="s">
        <v>1</v>
      </c>
      <c r="B18">
        <v>50</v>
      </c>
    </row>
    <row r="19" spans="1:4" x14ac:dyDescent="0.25">
      <c r="A19" t="s">
        <v>2</v>
      </c>
      <c r="B19">
        <v>100</v>
      </c>
    </row>
    <row r="20" spans="1:4" x14ac:dyDescent="0.25">
      <c r="A20" t="s">
        <v>3</v>
      </c>
      <c r="B20">
        <v>50</v>
      </c>
    </row>
    <row r="21" spans="1:4" x14ac:dyDescent="0.25">
      <c r="A21" t="s">
        <v>4</v>
      </c>
      <c r="B21">
        <v>20</v>
      </c>
      <c r="D21" t="s">
        <v>23</v>
      </c>
    </row>
    <row r="22" spans="1:4" x14ac:dyDescent="0.25">
      <c r="A22" s="1" t="s">
        <v>7</v>
      </c>
      <c r="B22" s="1">
        <f>SUMIF(B18:B21,"&gt;50")</f>
        <v>100</v>
      </c>
      <c r="D22" s="1" t="s">
        <v>22</v>
      </c>
    </row>
    <row r="23" spans="1:4" x14ac:dyDescent="0.25">
      <c r="A23" s="1" t="s">
        <v>24</v>
      </c>
      <c r="B23" s="1">
        <f>SUMIF(B18:B21,"&gt;=50")</f>
        <v>200</v>
      </c>
      <c r="D23" s="1" t="s">
        <v>25</v>
      </c>
    </row>
    <row r="25" spans="1:4" x14ac:dyDescent="0.25">
      <c r="A25" t="s">
        <v>16</v>
      </c>
      <c r="B25" s="1">
        <f>SUM(B6,B14,B22)</f>
        <v>340</v>
      </c>
      <c r="D25" t="s">
        <v>12</v>
      </c>
    </row>
    <row r="26" spans="1:4" x14ac:dyDescent="0.25">
      <c r="D26" s="1" t="s">
        <v>13</v>
      </c>
    </row>
    <row r="28" spans="1:4" x14ac:dyDescent="0.25">
      <c r="A28" t="s">
        <v>9</v>
      </c>
      <c r="B28" s="1">
        <f>SUM(B2:B5,B10:B13,B18:B21)</f>
        <v>660</v>
      </c>
      <c r="D28" t="s">
        <v>15</v>
      </c>
    </row>
    <row r="29" spans="1:4" x14ac:dyDescent="0.25">
      <c r="D29" s="1" t="s">
        <v>14</v>
      </c>
    </row>
    <row r="32" spans="1:4" x14ac:dyDescent="0.25">
      <c r="A32" t="s">
        <v>17</v>
      </c>
      <c r="B32" s="1">
        <f>SUM(B2:B5,B10:B13,B18:B21,100)</f>
        <v>760</v>
      </c>
      <c r="D32" t="s">
        <v>18</v>
      </c>
    </row>
    <row r="33" spans="4:4" x14ac:dyDescent="0.25">
      <c r="D33" s="1" t="s">
        <v>19</v>
      </c>
    </row>
  </sheetData>
  <pageMargins left="0.11811023622047245" right="0.11811023622047245" top="0.78740157480314965" bottom="0.78740157480314965" header="0.31496062992125984" footer="0.31496062992125984"/>
  <pageSetup paperSize="9" orientation="landscape" r:id="rId1"/>
  <headerFooter>
    <oddFooter>&amp;L&amp;F 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11" sqref="B11"/>
    </sheetView>
  </sheetViews>
  <sheetFormatPr baseColWidth="10" defaultRowHeight="15" x14ac:dyDescent="0.25"/>
  <cols>
    <col min="1" max="1" width="30.140625" customWidth="1"/>
    <col min="2" max="2" width="20.7109375" bestFit="1" customWidth="1"/>
    <col min="3" max="3" width="14.7109375" customWidth="1"/>
    <col min="4" max="4" width="11.42578125" customWidth="1"/>
    <col min="5" max="5" width="1.140625" customWidth="1"/>
  </cols>
  <sheetData>
    <row r="1" spans="1:10" x14ac:dyDescent="0.25">
      <c r="A1" s="5" t="s">
        <v>67</v>
      </c>
    </row>
    <row r="3" spans="1:10" s="1" customFormat="1" x14ac:dyDescent="0.25">
      <c r="A3" s="1" t="s">
        <v>56</v>
      </c>
      <c r="B3" s="1" t="s">
        <v>58</v>
      </c>
      <c r="C3" s="1" t="s">
        <v>57</v>
      </c>
      <c r="D3" s="1" t="s">
        <v>65</v>
      </c>
      <c r="F3"/>
      <c r="G3"/>
      <c r="H3"/>
      <c r="I3"/>
      <c r="J3"/>
    </row>
    <row r="4" spans="1:10" x14ac:dyDescent="0.25">
      <c r="A4" s="9" t="s">
        <v>59</v>
      </c>
      <c r="B4" t="s">
        <v>63</v>
      </c>
      <c r="C4" t="s">
        <v>62</v>
      </c>
      <c r="D4" t="s">
        <v>66</v>
      </c>
      <c r="F4" s="5" t="s">
        <v>75</v>
      </c>
      <c r="G4" s="1"/>
      <c r="H4" s="1"/>
      <c r="I4" s="1"/>
      <c r="J4" s="1"/>
    </row>
    <row r="5" spans="1:10" x14ac:dyDescent="0.25">
      <c r="A5" s="9" t="s">
        <v>60</v>
      </c>
      <c r="F5" s="10" t="s">
        <v>76</v>
      </c>
    </row>
    <row r="6" spans="1:10" x14ac:dyDescent="0.25">
      <c r="A6" s="9" t="s">
        <v>61</v>
      </c>
      <c r="F6" t="s">
        <v>68</v>
      </c>
    </row>
    <row r="7" spans="1:10" x14ac:dyDescent="0.25">
      <c r="A7" s="9" t="s">
        <v>64</v>
      </c>
      <c r="F7" t="s">
        <v>69</v>
      </c>
    </row>
    <row r="8" spans="1:10" x14ac:dyDescent="0.25">
      <c r="F8" t="s">
        <v>160</v>
      </c>
    </row>
    <row r="9" spans="1:10" x14ac:dyDescent="0.25">
      <c r="F9" t="s">
        <v>77</v>
      </c>
    </row>
    <row r="10" spans="1:10" x14ac:dyDescent="0.25">
      <c r="A10" s="1" t="s">
        <v>78</v>
      </c>
      <c r="B10" s="1" t="s">
        <v>58</v>
      </c>
      <c r="C10" s="1" t="s">
        <v>57</v>
      </c>
    </row>
    <row r="11" spans="1:10" x14ac:dyDescent="0.25">
      <c r="A11" t="s">
        <v>70</v>
      </c>
      <c r="B11" t="s">
        <v>63</v>
      </c>
      <c r="C11" t="s">
        <v>62</v>
      </c>
    </row>
    <row r="12" spans="1:10" x14ac:dyDescent="0.25">
      <c r="A12" t="s">
        <v>71</v>
      </c>
      <c r="F12" s="1" t="s">
        <v>74</v>
      </c>
    </row>
    <row r="13" spans="1:10" x14ac:dyDescent="0.25">
      <c r="A13" t="s">
        <v>72</v>
      </c>
    </row>
    <row r="14" spans="1:10" x14ac:dyDescent="0.25">
      <c r="A14" t="s">
        <v>73</v>
      </c>
    </row>
    <row r="17" spans="1:6" x14ac:dyDescent="0.25">
      <c r="A17" s="1" t="s">
        <v>78</v>
      </c>
      <c r="B17" s="1" t="s">
        <v>58</v>
      </c>
      <c r="C17" s="1" t="s">
        <v>57</v>
      </c>
      <c r="F17" s="5" t="s">
        <v>79</v>
      </c>
    </row>
    <row r="18" spans="1:6" x14ac:dyDescent="0.25">
      <c r="A18" t="s">
        <v>70</v>
      </c>
      <c r="F18" t="s">
        <v>81</v>
      </c>
    </row>
    <row r="19" spans="1:6" x14ac:dyDescent="0.25">
      <c r="A19" t="s">
        <v>71</v>
      </c>
      <c r="F19" t="s">
        <v>80</v>
      </c>
    </row>
    <row r="20" spans="1:6" x14ac:dyDescent="0.25">
      <c r="A20" t="s">
        <v>72</v>
      </c>
      <c r="F20" t="s">
        <v>82</v>
      </c>
    </row>
    <row r="21" spans="1:6" x14ac:dyDescent="0.25">
      <c r="A21" t="s">
        <v>73</v>
      </c>
      <c r="F21" t="s">
        <v>83</v>
      </c>
    </row>
    <row r="22" spans="1:6" x14ac:dyDescent="0.25">
      <c r="F22" t="s">
        <v>84</v>
      </c>
    </row>
    <row r="23" spans="1:6" x14ac:dyDescent="0.25">
      <c r="F23" t="s">
        <v>85</v>
      </c>
    </row>
    <row r="24" spans="1:6" x14ac:dyDescent="0.25">
      <c r="F24" t="s">
        <v>86</v>
      </c>
    </row>
    <row r="25" spans="1:6" x14ac:dyDescent="0.25">
      <c r="F25" t="s">
        <v>87</v>
      </c>
    </row>
    <row r="26" spans="1:6" x14ac:dyDescent="0.25">
      <c r="F26" t="s">
        <v>161</v>
      </c>
    </row>
    <row r="27" spans="1:6" x14ac:dyDescent="0.25">
      <c r="F27" t="s">
        <v>88</v>
      </c>
    </row>
  </sheetData>
  <hyperlinks>
    <hyperlink ref="A6" r:id="rId1"/>
    <hyperlink ref="A5" r:id="rId2"/>
    <hyperlink ref="A4" r:id="rId3"/>
    <hyperlink ref="A7" r:id="rId4"/>
  </hyperlinks>
  <pageMargins left="0.11811023622047245" right="0.11811023622047245" top="0.78740157480314965" bottom="0.78740157480314965" header="0.31496062992125984" footer="0.31496062992125984"/>
  <pageSetup paperSize="9" orientation="landscape" r:id="rId5"/>
  <headerFooter>
    <oddFooter xml:space="preserve">&amp;L&amp;F
&amp;A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11" sqref="B11"/>
    </sheetView>
  </sheetViews>
  <sheetFormatPr baseColWidth="10" defaultRowHeight="15" x14ac:dyDescent="0.25"/>
  <cols>
    <col min="1" max="1" width="3.5703125" customWidth="1"/>
    <col min="2" max="2" width="11.28515625" customWidth="1"/>
    <col min="3" max="3" width="22.28515625" customWidth="1"/>
    <col min="4" max="5" width="30.7109375" customWidth="1"/>
    <col min="6" max="6" width="11.42578125" customWidth="1"/>
  </cols>
  <sheetData>
    <row r="1" spans="1:11" x14ac:dyDescent="0.25">
      <c r="B1" s="5" t="s">
        <v>236</v>
      </c>
    </row>
    <row r="3" spans="1:11" s="1" customFormat="1" x14ac:dyDescent="0.25">
      <c r="B3" s="1" t="s">
        <v>57</v>
      </c>
      <c r="C3" s="1" t="s">
        <v>237</v>
      </c>
      <c r="D3" s="1" t="s">
        <v>245</v>
      </c>
      <c r="E3" s="1" t="s">
        <v>238</v>
      </c>
      <c r="G3"/>
      <c r="H3"/>
      <c r="I3"/>
      <c r="J3"/>
      <c r="K3"/>
    </row>
    <row r="4" spans="1:11" x14ac:dyDescent="0.25">
      <c r="B4" t="s">
        <v>62</v>
      </c>
      <c r="C4" t="s">
        <v>63</v>
      </c>
      <c r="D4" t="str">
        <f>C4&amp;", "&amp;B4</f>
        <v>Müller, Toni</v>
      </c>
      <c r="E4" t="str">
        <f>B4&amp;" "&amp;C4</f>
        <v>Toni Müller</v>
      </c>
      <c r="G4" s="5"/>
      <c r="H4" s="1"/>
      <c r="I4" s="1"/>
      <c r="J4" s="1"/>
      <c r="K4" s="1"/>
    </row>
    <row r="5" spans="1:11" x14ac:dyDescent="0.25">
      <c r="B5" t="s">
        <v>242</v>
      </c>
      <c r="C5" t="s">
        <v>239</v>
      </c>
      <c r="G5" s="10"/>
    </row>
    <row r="6" spans="1:11" x14ac:dyDescent="0.25">
      <c r="B6" t="s">
        <v>243</v>
      </c>
      <c r="C6" t="s">
        <v>240</v>
      </c>
    </row>
    <row r="7" spans="1:11" x14ac:dyDescent="0.25">
      <c r="B7" t="s">
        <v>244</v>
      </c>
      <c r="C7" t="s">
        <v>241</v>
      </c>
    </row>
    <row r="10" spans="1:11" x14ac:dyDescent="0.25">
      <c r="B10" s="5" t="s">
        <v>248</v>
      </c>
      <c r="D10" s="1"/>
    </row>
    <row r="11" spans="1:11" x14ac:dyDescent="0.25">
      <c r="A11" s="33" t="s">
        <v>172</v>
      </c>
      <c r="B11" t="s">
        <v>246</v>
      </c>
    </row>
    <row r="12" spans="1:11" x14ac:dyDescent="0.25">
      <c r="A12" s="33" t="s">
        <v>181</v>
      </c>
      <c r="B12" t="s">
        <v>247</v>
      </c>
      <c r="G12" s="1"/>
    </row>
    <row r="13" spans="1:11" x14ac:dyDescent="0.25">
      <c r="A13" s="33"/>
    </row>
    <row r="14" spans="1:11" x14ac:dyDescent="0.25">
      <c r="B14" t="s">
        <v>249</v>
      </c>
    </row>
    <row r="16" spans="1:11" x14ac:dyDescent="0.25">
      <c r="A16" s="33"/>
      <c r="B16" s="1"/>
      <c r="C16" s="1"/>
      <c r="D16" s="1"/>
      <c r="G16" s="5"/>
    </row>
    <row r="17" spans="1:1" x14ac:dyDescent="0.25">
      <c r="A17" s="33"/>
    </row>
    <row r="18" spans="1:1" x14ac:dyDescent="0.25">
      <c r="A18" s="33"/>
    </row>
  </sheetData>
  <pageMargins left="0.11811023622047245" right="0.11811023622047245" top="0.78740157480314965" bottom="0.78740157480314965" header="0.31496062992125984" footer="0.31496062992125984"/>
  <pageSetup paperSize="9" orientation="landscape" r:id="rId1"/>
  <headerFooter>
    <oddFooter xml:space="preserve">&amp;L&amp;F
&amp;A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G1" sqref="G1"/>
    </sheetView>
  </sheetViews>
  <sheetFormatPr baseColWidth="10" defaultRowHeight="15" x14ac:dyDescent="0.25"/>
  <cols>
    <col min="1" max="1" width="20" customWidth="1"/>
    <col min="2" max="2" width="14.7109375" customWidth="1"/>
    <col min="6" max="6" width="2.5703125" customWidth="1"/>
  </cols>
  <sheetData>
    <row r="1" spans="1:7" x14ac:dyDescent="0.25">
      <c r="A1" s="5" t="s">
        <v>113</v>
      </c>
    </row>
    <row r="3" spans="1:7" x14ac:dyDescent="0.25">
      <c r="A3" s="24" t="s">
        <v>114</v>
      </c>
      <c r="B3" s="24" t="s">
        <v>115</v>
      </c>
      <c r="C3" s="24" t="s">
        <v>42</v>
      </c>
      <c r="D3" s="24" t="s">
        <v>116</v>
      </c>
      <c r="E3" s="24" t="s">
        <v>117</v>
      </c>
      <c r="G3" s="34" t="s">
        <v>128</v>
      </c>
    </row>
    <row r="4" spans="1:7" x14ac:dyDescent="0.25">
      <c r="A4" s="25" t="s">
        <v>118</v>
      </c>
      <c r="B4" s="25" t="s">
        <v>122</v>
      </c>
      <c r="C4" s="27">
        <v>90000</v>
      </c>
      <c r="D4" s="27">
        <v>110000</v>
      </c>
      <c r="E4" s="27">
        <v>120000</v>
      </c>
    </row>
    <row r="5" spans="1:7" x14ac:dyDescent="0.25">
      <c r="A5" s="25" t="s">
        <v>119</v>
      </c>
      <c r="B5" s="25" t="s">
        <v>123</v>
      </c>
      <c r="C5" s="27">
        <v>25000</v>
      </c>
      <c r="D5" s="27">
        <v>30000</v>
      </c>
      <c r="E5" s="27">
        <v>28000</v>
      </c>
      <c r="G5" s="12" t="s">
        <v>130</v>
      </c>
    </row>
    <row r="6" spans="1:7" x14ac:dyDescent="0.25">
      <c r="A6" s="25" t="s">
        <v>120</v>
      </c>
      <c r="B6" s="25" t="s">
        <v>44</v>
      </c>
      <c r="C6" s="27">
        <v>12000</v>
      </c>
      <c r="D6" s="27">
        <v>15000</v>
      </c>
      <c r="E6" s="27">
        <v>13500</v>
      </c>
      <c r="G6" s="12" t="s">
        <v>131</v>
      </c>
    </row>
    <row r="7" spans="1:7" x14ac:dyDescent="0.25">
      <c r="A7" s="25" t="s">
        <v>120</v>
      </c>
      <c r="B7" s="25" t="s">
        <v>45</v>
      </c>
      <c r="C7" s="27">
        <v>20000</v>
      </c>
      <c r="D7" s="27">
        <v>22000</v>
      </c>
      <c r="E7" s="27">
        <v>18000</v>
      </c>
      <c r="G7" s="12" t="s">
        <v>135</v>
      </c>
    </row>
    <row r="8" spans="1:7" x14ac:dyDescent="0.25">
      <c r="A8" s="25" t="s">
        <v>121</v>
      </c>
      <c r="B8" s="25" t="s">
        <v>124</v>
      </c>
      <c r="C8" s="27">
        <v>2000</v>
      </c>
      <c r="D8" s="27">
        <v>2500</v>
      </c>
      <c r="E8" s="27">
        <v>1500</v>
      </c>
      <c r="G8" s="12" t="s">
        <v>132</v>
      </c>
    </row>
    <row r="9" spans="1:7" x14ac:dyDescent="0.25">
      <c r="A9" s="25" t="s">
        <v>118</v>
      </c>
      <c r="B9" s="25" t="s">
        <v>125</v>
      </c>
      <c r="C9" s="27">
        <v>60000</v>
      </c>
      <c r="D9" s="27">
        <v>75000</v>
      </c>
      <c r="E9" s="27">
        <v>80000</v>
      </c>
    </row>
    <row r="10" spans="1:7" x14ac:dyDescent="0.25">
      <c r="A10" s="25" t="s">
        <v>119</v>
      </c>
      <c r="B10" s="25" t="s">
        <v>126</v>
      </c>
      <c r="C10" s="27">
        <v>45000</v>
      </c>
      <c r="D10" s="27">
        <v>47000</v>
      </c>
      <c r="E10" s="27">
        <v>46000</v>
      </c>
    </row>
    <row r="11" spans="1:7" x14ac:dyDescent="0.25">
      <c r="A11" s="25" t="s">
        <v>121</v>
      </c>
      <c r="B11" s="25" t="s">
        <v>127</v>
      </c>
      <c r="C11" s="27">
        <v>11300</v>
      </c>
      <c r="D11" s="27">
        <v>15500</v>
      </c>
      <c r="E11" s="27">
        <v>14300</v>
      </c>
    </row>
    <row r="14" spans="1:7" x14ac:dyDescent="0.25">
      <c r="A14" s="24" t="s">
        <v>114</v>
      </c>
      <c r="B14" s="24" t="s">
        <v>115</v>
      </c>
      <c r="C14" s="24" t="s">
        <v>42</v>
      </c>
      <c r="D14" s="24" t="s">
        <v>116</v>
      </c>
      <c r="E14" s="24" t="s">
        <v>117</v>
      </c>
      <c r="G14" s="34" t="s">
        <v>136</v>
      </c>
    </row>
    <row r="15" spans="1:7" x14ac:dyDescent="0.25">
      <c r="A15" s="25" t="s">
        <v>118</v>
      </c>
      <c r="B15" s="25" t="s">
        <v>122</v>
      </c>
      <c r="C15" s="27">
        <v>90000</v>
      </c>
      <c r="D15" s="27">
        <v>110000</v>
      </c>
      <c r="E15" s="27">
        <v>120000</v>
      </c>
    </row>
    <row r="16" spans="1:7" x14ac:dyDescent="0.25">
      <c r="A16" s="25" t="s">
        <v>119</v>
      </c>
      <c r="B16" s="25" t="s">
        <v>123</v>
      </c>
      <c r="C16" s="27">
        <v>25000</v>
      </c>
      <c r="D16" s="27">
        <v>30000</v>
      </c>
      <c r="E16" s="27">
        <v>28000</v>
      </c>
      <c r="G16" s="12" t="s">
        <v>133</v>
      </c>
    </row>
    <row r="17" spans="1:12" x14ac:dyDescent="0.25">
      <c r="A17" s="25" t="s">
        <v>120</v>
      </c>
      <c r="B17" s="25" t="s">
        <v>44</v>
      </c>
      <c r="C17" s="27">
        <v>12000</v>
      </c>
      <c r="D17" s="27">
        <v>15000</v>
      </c>
      <c r="E17" s="27">
        <v>13500</v>
      </c>
      <c r="G17" s="12" t="s">
        <v>131</v>
      </c>
    </row>
    <row r="18" spans="1:12" x14ac:dyDescent="0.25">
      <c r="A18" s="25" t="s">
        <v>120</v>
      </c>
      <c r="B18" s="25" t="s">
        <v>45</v>
      </c>
      <c r="C18" s="27">
        <v>20000</v>
      </c>
      <c r="D18" s="27">
        <v>22000</v>
      </c>
      <c r="E18" s="27">
        <v>18000</v>
      </c>
      <c r="G18" s="12" t="s">
        <v>134</v>
      </c>
    </row>
    <row r="19" spans="1:12" x14ac:dyDescent="0.25">
      <c r="A19" s="25" t="s">
        <v>121</v>
      </c>
      <c r="B19" s="25" t="s">
        <v>124</v>
      </c>
      <c r="C19" s="27">
        <v>2000</v>
      </c>
      <c r="D19" s="27">
        <v>2500</v>
      </c>
      <c r="E19" s="27">
        <v>1500</v>
      </c>
      <c r="G19" s="33" t="s">
        <v>137</v>
      </c>
    </row>
    <row r="20" spans="1:12" x14ac:dyDescent="0.25">
      <c r="A20" s="25" t="s">
        <v>118</v>
      </c>
      <c r="B20" s="25" t="s">
        <v>125</v>
      </c>
      <c r="C20" s="27">
        <v>60000</v>
      </c>
      <c r="D20" s="27">
        <v>75000</v>
      </c>
      <c r="E20" s="27">
        <v>80000</v>
      </c>
      <c r="G20" s="33" t="s">
        <v>138</v>
      </c>
    </row>
    <row r="21" spans="1:12" x14ac:dyDescent="0.25">
      <c r="A21" s="25" t="s">
        <v>119</v>
      </c>
      <c r="B21" s="25" t="s">
        <v>126</v>
      </c>
      <c r="C21" s="27">
        <v>45000</v>
      </c>
      <c r="D21" s="27">
        <v>47000</v>
      </c>
      <c r="E21" s="27">
        <v>46000</v>
      </c>
      <c r="G21" s="12" t="s">
        <v>139</v>
      </c>
    </row>
    <row r="22" spans="1:12" x14ac:dyDescent="0.25">
      <c r="A22" s="25" t="s">
        <v>121</v>
      </c>
      <c r="B22" s="25" t="s">
        <v>127</v>
      </c>
      <c r="C22" s="27">
        <v>11300</v>
      </c>
      <c r="D22" s="27">
        <v>15500</v>
      </c>
      <c r="E22" s="27">
        <v>14300</v>
      </c>
      <c r="G22" t="s">
        <v>140</v>
      </c>
    </row>
    <row r="23" spans="1:12" ht="15.75" thickBot="1" x14ac:dyDescent="0.3"/>
    <row r="24" spans="1:12" x14ac:dyDescent="0.25">
      <c r="A24" s="36" t="s">
        <v>141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</row>
    <row r="25" spans="1:12" ht="15.75" thickBot="1" x14ac:dyDescent="0.3">
      <c r="A25" s="21" t="s">
        <v>142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</row>
    <row r="26" spans="1:12" ht="15.75" thickBot="1" x14ac:dyDescent="0.3"/>
    <row r="27" spans="1:12" ht="15.75" thickBot="1" x14ac:dyDescent="0.3">
      <c r="A27" s="30">
        <v>2019</v>
      </c>
    </row>
    <row r="28" spans="1:12" x14ac:dyDescent="0.25">
      <c r="A28" s="1" t="s">
        <v>58</v>
      </c>
      <c r="B28" s="31" t="s">
        <v>143</v>
      </c>
      <c r="C28" s="32" t="s">
        <v>144</v>
      </c>
      <c r="D28" s="7" t="s">
        <v>151</v>
      </c>
      <c r="E28" s="7" t="s">
        <v>152</v>
      </c>
      <c r="G28" s="26" t="s">
        <v>148</v>
      </c>
      <c r="H28" s="1"/>
    </row>
    <row r="29" spans="1:12" x14ac:dyDescent="0.25">
      <c r="A29" t="s">
        <v>162</v>
      </c>
      <c r="B29" s="28">
        <v>21316</v>
      </c>
      <c r="C29" s="29">
        <f>Jahreszahl-YEAR(B29)</f>
        <v>61</v>
      </c>
      <c r="G29" s="12" t="s">
        <v>149</v>
      </c>
    </row>
    <row r="30" spans="1:12" x14ac:dyDescent="0.25">
      <c r="A30" t="s">
        <v>145</v>
      </c>
      <c r="B30" s="28">
        <v>19852</v>
      </c>
      <c r="C30" s="29">
        <f>Jahreszahl-YEAR(B30)</f>
        <v>65</v>
      </c>
      <c r="G30" s="12" t="s">
        <v>150</v>
      </c>
    </row>
    <row r="31" spans="1:12" x14ac:dyDescent="0.25">
      <c r="A31" t="s">
        <v>147</v>
      </c>
      <c r="B31" s="28">
        <v>17396</v>
      </c>
      <c r="C31" s="29">
        <f>Jahreszahl-YEAR(B31)</f>
        <v>72</v>
      </c>
      <c r="G31" s="33" t="s">
        <v>163</v>
      </c>
    </row>
    <row r="32" spans="1:12" x14ac:dyDescent="0.25">
      <c r="A32" t="s">
        <v>146</v>
      </c>
      <c r="B32" s="28">
        <v>13012</v>
      </c>
      <c r="C32" s="29">
        <f>Jahreszahl-YEAR(B32)</f>
        <v>84</v>
      </c>
      <c r="G32" t="s">
        <v>166</v>
      </c>
    </row>
    <row r="33" spans="1:7" x14ac:dyDescent="0.25">
      <c r="G33" t="s">
        <v>167</v>
      </c>
    </row>
    <row r="34" spans="1:7" x14ac:dyDescent="0.25">
      <c r="A34" s="35" t="s">
        <v>164</v>
      </c>
      <c r="G34" t="s">
        <v>165</v>
      </c>
    </row>
  </sheetData>
  <sortState ref="A29:C32">
    <sortCondition ref="C29:C32"/>
  </sortState>
  <conditionalFormatting sqref="C29:C32">
    <cfRule type="cellIs" dxfId="3" priority="1" operator="equal">
      <formula>80</formula>
    </cfRule>
    <cfRule type="cellIs" dxfId="2" priority="2" operator="equal">
      <formula>65</formula>
    </cfRule>
    <cfRule type="cellIs" dxfId="1" priority="3" operator="equal">
      <formula>60</formula>
    </cfRule>
    <cfRule type="cellIs" dxfId="0" priority="4" operator="equal">
      <formula>50</formula>
    </cfRule>
  </conditionalFormatting>
  <pageMargins left="0.11811023622047245" right="0.11811023622047245" top="0.78740157480314965" bottom="0.39370078740157483" header="0.31496062992125984" footer="0.31496062992125984"/>
  <pageSetup paperSize="9" orientation="landscape" r:id="rId1"/>
  <headerFooter>
    <oddFooter xml:space="preserve">&amp;L&amp;F
&amp;A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11" sqref="B11"/>
    </sheetView>
  </sheetViews>
  <sheetFormatPr baseColWidth="10" defaultRowHeight="15" x14ac:dyDescent="0.25"/>
  <cols>
    <col min="1" max="1" width="8.42578125" customWidth="1"/>
    <col min="2" max="2" width="15.140625" bestFit="1" customWidth="1"/>
    <col min="3" max="3" width="2" customWidth="1"/>
    <col min="4" max="4" width="4.140625" customWidth="1"/>
  </cols>
  <sheetData>
    <row r="1" spans="1:5" x14ac:dyDescent="0.25">
      <c r="A1" s="5" t="s">
        <v>218</v>
      </c>
    </row>
    <row r="3" spans="1:5" x14ac:dyDescent="0.25">
      <c r="A3" s="1" t="s">
        <v>5</v>
      </c>
      <c r="B3" s="1" t="s">
        <v>0</v>
      </c>
      <c r="C3" s="1"/>
    </row>
    <row r="4" spans="1:5" x14ac:dyDescent="0.25">
      <c r="A4" t="s">
        <v>1</v>
      </c>
      <c r="B4">
        <v>50</v>
      </c>
      <c r="E4" s="5" t="s">
        <v>231</v>
      </c>
    </row>
    <row r="5" spans="1:5" x14ac:dyDescent="0.25">
      <c r="A5" t="s">
        <v>2</v>
      </c>
      <c r="B5">
        <v>100</v>
      </c>
      <c r="D5" s="33" t="s">
        <v>172</v>
      </c>
      <c r="E5" t="s">
        <v>219</v>
      </c>
    </row>
    <row r="6" spans="1:5" x14ac:dyDescent="0.25">
      <c r="A6" t="s">
        <v>3</v>
      </c>
      <c r="B6">
        <v>50</v>
      </c>
      <c r="D6" s="33" t="s">
        <v>181</v>
      </c>
      <c r="E6" t="s">
        <v>220</v>
      </c>
    </row>
    <row r="7" spans="1:5" x14ac:dyDescent="0.25">
      <c r="A7" t="s">
        <v>4</v>
      </c>
      <c r="B7">
        <v>20</v>
      </c>
      <c r="D7" s="33"/>
    </row>
    <row r="8" spans="1:5" x14ac:dyDescent="0.25">
      <c r="A8" s="1" t="s">
        <v>8</v>
      </c>
      <c r="B8" s="1">
        <f>SUM(B4:B7)</f>
        <v>220</v>
      </c>
      <c r="C8" s="1"/>
      <c r="D8" s="33" t="s">
        <v>188</v>
      </c>
      <c r="E8" t="s">
        <v>225</v>
      </c>
    </row>
    <row r="9" spans="1:5" x14ac:dyDescent="0.25">
      <c r="A9" s="1" t="s">
        <v>221</v>
      </c>
      <c r="B9" s="1">
        <f>COUNT(B4:B8)</f>
        <v>5</v>
      </c>
      <c r="C9" s="1"/>
      <c r="D9" t="s">
        <v>189</v>
      </c>
      <c r="E9" t="s">
        <v>224</v>
      </c>
    </row>
    <row r="10" spans="1:5" x14ac:dyDescent="0.25">
      <c r="A10" s="1" t="s">
        <v>222</v>
      </c>
      <c r="B10" s="1">
        <f>COUNTA(A4:A9)</f>
        <v>6</v>
      </c>
      <c r="C10" s="1"/>
      <c r="D10" t="s">
        <v>190</v>
      </c>
      <c r="E10" t="s">
        <v>223</v>
      </c>
    </row>
    <row r="11" spans="1:5" x14ac:dyDescent="0.25">
      <c r="A11" s="1" t="s">
        <v>226</v>
      </c>
      <c r="B11" s="28">
        <f ca="1">TODAY()</f>
        <v>43549</v>
      </c>
      <c r="C11" s="28"/>
      <c r="D11" s="33" t="s">
        <v>191</v>
      </c>
      <c r="E11" t="s">
        <v>227</v>
      </c>
    </row>
    <row r="12" spans="1:5" x14ac:dyDescent="0.25">
      <c r="A12" s="1" t="s">
        <v>228</v>
      </c>
      <c r="B12" s="42">
        <f ca="1">NOW()</f>
        <v>43549.545583449071</v>
      </c>
      <c r="C12" s="42"/>
      <c r="D12" s="33" t="s">
        <v>168</v>
      </c>
      <c r="E12" t="s">
        <v>230</v>
      </c>
    </row>
    <row r="13" spans="1:5" x14ac:dyDescent="0.25">
      <c r="A13" s="1" t="s">
        <v>228</v>
      </c>
      <c r="B13" s="43">
        <f ca="1">NOW()</f>
        <v>43549.545583449071</v>
      </c>
      <c r="C13" s="43"/>
      <c r="D13" s="33" t="s">
        <v>169</v>
      </c>
      <c r="E13" t="s">
        <v>229</v>
      </c>
    </row>
    <row r="14" spans="1:5" x14ac:dyDescent="0.25">
      <c r="A14" s="1"/>
      <c r="B14" s="43"/>
      <c r="C14" s="43"/>
      <c r="D14" s="33"/>
    </row>
    <row r="16" spans="1:5" x14ac:dyDescent="0.25">
      <c r="D16" s="33"/>
      <c r="E16" s="5" t="s">
        <v>250</v>
      </c>
    </row>
    <row r="17" spans="1:5" x14ac:dyDescent="0.25">
      <c r="D17" s="33" t="s">
        <v>172</v>
      </c>
      <c r="E17" t="s">
        <v>251</v>
      </c>
    </row>
    <row r="18" spans="1:5" x14ac:dyDescent="0.25">
      <c r="D18" s="33" t="s">
        <v>181</v>
      </c>
      <c r="E18" t="s">
        <v>232</v>
      </c>
    </row>
    <row r="19" spans="1:5" x14ac:dyDescent="0.25">
      <c r="D19" s="33" t="s">
        <v>188</v>
      </c>
      <c r="E19" t="s">
        <v>233</v>
      </c>
    </row>
    <row r="20" spans="1:5" x14ac:dyDescent="0.25">
      <c r="A20" s="1" t="s">
        <v>8</v>
      </c>
      <c r="B20" s="1">
        <f>SUM(B4:B7)</f>
        <v>220</v>
      </c>
      <c r="D20" t="s">
        <v>189</v>
      </c>
      <c r="E20" t="s">
        <v>235</v>
      </c>
    </row>
    <row r="23" spans="1:5" x14ac:dyDescent="0.25">
      <c r="C23" s="33"/>
    </row>
    <row r="24" spans="1:5" x14ac:dyDescent="0.25">
      <c r="B24" s="33"/>
      <c r="C24" s="33"/>
    </row>
    <row r="32" spans="1:5" x14ac:dyDescent="0.25">
      <c r="D32" t="s">
        <v>190</v>
      </c>
      <c r="E32" t="s">
        <v>234</v>
      </c>
    </row>
  </sheetData>
  <pageMargins left="0.11811023622047245" right="0.11811023622047245" top="0.78740157480314965" bottom="0.78740157480314965" header="0.31496062992125984" footer="0.31496062992125984"/>
  <pageSetup paperSize="9" orientation="landscape" r:id="rId1"/>
  <headerFooter>
    <oddFooter xml:space="preserve">&amp;L&amp;F
&amp;A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Tabellen erstellen</vt:lpstr>
      <vt:lpstr>kopieren, ausschneiden</vt:lpstr>
      <vt:lpstr>Zellen automatisch füllen</vt:lpstr>
      <vt:lpstr>Grundrechenarten neu</vt:lpstr>
      <vt:lpstr>Summe - Summewenn</vt:lpstr>
      <vt:lpstr>Spalteninhalte teilen</vt:lpstr>
      <vt:lpstr>Verknüpfen von Text</vt:lpstr>
      <vt:lpstr>sortieren und filtern</vt:lpstr>
      <vt:lpstr>Funktionen</vt:lpstr>
      <vt:lpstr>Aufgabe</vt:lpstr>
      <vt:lpstr>Jahr</vt:lpstr>
      <vt:lpstr>Jahreszahl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</dc:creator>
  <cp:lastModifiedBy>Pitti</cp:lastModifiedBy>
  <cp:lastPrinted>2019-03-25T11:02:57Z</cp:lastPrinted>
  <dcterms:created xsi:type="dcterms:W3CDTF">2019-01-04T13:50:58Z</dcterms:created>
  <dcterms:modified xsi:type="dcterms:W3CDTF">2019-03-25T12:07:23Z</dcterms:modified>
</cp:coreProperties>
</file>